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S34"/>
  <c r="S33"/>
  <c r="S30"/>
  <c r="C34"/>
  <c r="C33"/>
  <c r="C30"/>
  <c r="C25" i="5"/>
  <c r="AK25" i="14"/>
  <c r="C22" i="5"/>
  <c r="A15" i="12"/>
  <c r="A18"/>
  <c r="A15" i="11"/>
  <c r="A14" i="13"/>
  <c r="A15" i="9"/>
  <c r="A15" i="14"/>
  <c r="A15" i="7"/>
  <c r="A15" i="6"/>
  <c r="A15" i="5"/>
  <c r="C24"/>
  <c r="A14" i="4"/>
  <c r="A14" i="3"/>
  <c r="A14" i="2"/>
  <c r="G20" i="12"/>
</calcChain>
</file>

<file path=xl/sharedStrings.xml><?xml version="1.0" encoding="utf-8"?>
<sst xmlns="http://schemas.openxmlformats.org/spreadsheetml/2006/main" count="976" uniqueCount="493">
  <si>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</si>
  <si>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</si>
  <si>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</si>
  <si>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</si>
  <si>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</si>
  <si>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</si>
  <si>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</si>
  <si>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</si>
  <si>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</si>
  <si>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</si>
  <si>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</si>
  <si>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</si>
  <si>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</si>
  <si>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</si>
  <si>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</si>
  <si>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</si>
  <si>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</si>
  <si>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</si>
  <si>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</si>
  <si>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</si>
  <si>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</si>
  <si>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</si>
  <si>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</si>
  <si>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</si>
  <si>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</si>
  <si>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</si>
  <si>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</si>
  <si>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</si>
  <si>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</si>
  <si>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</si>
  <si>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</si>
  <si>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</si>
  <si>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</si>
  <si>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</si>
  <si>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</si>
  <si>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</si>
  <si>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</si>
  <si>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</si>
  <si>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</si>
  <si>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</si>
  <si>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</si>
  <si>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</si>
  <si>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</si>
  <si>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</si>
  <si>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</si>
  <si>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</si>
  <si>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</si>
  <si>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</si>
  <si>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</si>
  <si>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</si>
  <si>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</si>
  <si>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</si>
  <si>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</si>
  <si>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</si>
  <si>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</si>
  <si>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</si>
  <si>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</si>
  <si>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</si>
  <si>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</si>
  <si>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</si>
  <si>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</si>
  <si>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</si>
  <si>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</si>
  <si>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</si>
  <si>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</si>
  <si>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</si>
  <si>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</si>
  <si>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</si>
  <si>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</si>
  <si>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</si>
  <si>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</si>
  <si>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</si>
  <si>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</si>
  <si>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</si>
  <si>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</si>
  <si>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</si>
  <si>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</si>
  <si>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</si>
  <si>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</si>
  <si>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</si>
  <si>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</si>
  <si>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</si>
  <si>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</si>
  <si>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</si>
  <si>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</si>
  <si>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</si>
  <si>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</si>
  <si>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</si>
  <si>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</si>
  <si>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</si>
  <si>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</si>
  <si>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</si>
  <si>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</si>
  <si>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</si>
  <si>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</si>
  <si>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</si>
  <si>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</si>
  <si>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</si>
  <si>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</si>
  <si>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</si>
  <si>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</si>
  <si>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</si>
  <si>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</si>
  <si>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</si>
  <si>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</si>
  <si>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</si>
  <si>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</si>
  <si>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</si>
  <si>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</si>
  <si>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</si>
  <si>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</si>
  <si>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</si>
  <si>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</si>
  <si>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</si>
  <si>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</si>
  <si>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</si>
  <si>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</si>
  <si>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</si>
  <si>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</si>
  <si>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</si>
  <si>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</si>
  <si>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</si>
  <si>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</si>
  <si>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</si>
  <si>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</si>
  <si>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</si>
  <si>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</si>
  <si>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</si>
  <si>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</si>
  <si>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</si>
  <si>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</si>
  <si>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</si>
  <si>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</si>
  <si>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</si>
  <si>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</si>
  <si>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</si>
  <si>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</si>
  <si>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</si>
  <si>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</si>
  <si>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</si>
  <si>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</si>
  <si>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</si>
  <si>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</si>
  <si>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</si>
  <si>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</si>
  <si>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</si>
  <si>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</si>
  <si>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</si>
  <si>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</si>
  <si>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</si>
  <si>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</si>
  <si>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</si>
  <si>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</si>
  <si>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</si>
  <si>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</si>
  <si>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</si>
  <si>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</si>
  <si>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</si>
  <si>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</si>
  <si>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</si>
  <si>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</si>
  <si>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</si>
  <si>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</si>
  <si>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</si>
  <si>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</si>
  <si>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</si>
  <si>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</si>
  <si>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</si>
  <si>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</si>
  <si>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</si>
  <si>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</si>
  <si>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</si>
  <si>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</si>
  <si>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</si>
  <si>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</si>
  <si>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</si>
  <si>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</si>
  <si>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</si>
  <si>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</si>
  <si>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</si>
  <si>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</si>
  <si>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</si>
  <si>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</si>
  <si>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</si>
  <si>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</si>
  <si>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</si>
  <si>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</si>
  <si>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</si>
  <si>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</si>
  <si>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</si>
  <si>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</si>
  <si>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</si>
  <si>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</si>
  <si>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</si>
  <si>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</si>
  <si>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</si>
  <si>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</si>
  <si>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</si>
  <si>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</si>
  <si>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</si>
  <si>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</si>
  <si>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</si>
  <si>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</si>
  <si>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</si>
  <si>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</si>
  <si>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</si>
  <si>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</si>
  <si>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</si>
  <si>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</si>
  <si>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</si>
  <si>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</si>
  <si>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</si>
  <si>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</si>
  <si>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</si>
  <si>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</si>
  <si>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</si>
  <si>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</si>
  <si>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</si>
  <si>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</si>
  <si>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</si>
  <si>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</si>
  <si>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</si>
  <si>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</si>
  <si>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</si>
  <si>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</si>
  <si>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</si>
  <si>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</si>
  <si>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</si>
  <si>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</si>
  <si>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</si>
  <si>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</si>
  <si>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</si>
  <si>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</si>
  <si>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</si>
  <si>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</si>
  <si>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</si>
  <si>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</si>
  <si>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</si>
  <si>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</si>
  <si>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</si>
  <si>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</si>
  <si>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</si>
  <si>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</si>
  <si>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</si>
  <si>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</si>
  <si>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</si>
  <si>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</si>
  <si>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</si>
  <si>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</si>
  <si>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</si>
  <si>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</si>
  <si>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</si>
  <si>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</si>
  <si>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</si>
  <si>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</si>
  <si>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</si>
  <si>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</si>
  <si>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</si>
  <si>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</si>
  <si>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</si>
  <si>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</si>
  <si>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</si>
  <si>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</si>
  <si>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</si>
  <si>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</si>
  <si>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</si>
  <si>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</si>
  <si>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</si>
  <si>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</si>
  <si>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</si>
  <si>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</si>
  <si>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</si>
  <si>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</si>
  <si>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</si>
  <si>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</si>
  <si>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</si>
  <si>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</si>
  <si>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</si>
  <si>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</si>
  <si>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</si>
  <si>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</si>
  <si>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</si>
  <si>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</si>
  <si>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</si>
  <si>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</si>
  <si>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</si>
  <si>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</si>
  <si>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</si>
  <si>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</si>
  <si>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</si>
  <si>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</si>
  <si>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</si>
  <si>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</si>
  <si>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</si>
  <si>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</si>
  <si>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</si>
  <si>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</si>
  <si>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</si>
  <si>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</si>
  <si>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</si>
  <si>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</si>
  <si>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</si>
  <si>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</si>
  <si>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</si>
  <si>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</si>
  <si>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</si>
  <si>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</si>
  <si>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</si>
  <si>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</si>
  <si>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</si>
  <si>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</si>
  <si>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</si>
  <si>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</si>
  <si>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</si>
  <si>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</si>
  <si>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</si>
  <si>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</si>
  <si>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</si>
  <si>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</si>
  <si>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</si>
  <si>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</si>
  <si>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</si>
  <si>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</si>
  <si>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</si>
  <si>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</si>
  <si>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</si>
  <si>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</si>
  <si>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</si>
  <si>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</si>
  <si>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</si>
  <si>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</si>
  <si>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</si>
  <si>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</si>
  <si>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</si>
  <si>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</si>
  <si>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</si>
  <si>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</si>
  <si>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</si>
  <si>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</si>
  <si>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</si>
  <si>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</si>
  <si>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</si>
  <si>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</si>
  <si>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</si>
  <si>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</si>
  <si>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</si>
  <si>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</si>
  <si>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</si>
  <si>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</si>
  <si>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</si>
  <si>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</si>
  <si>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</si>
  <si>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</si>
  <si>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</si>
  <si>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</si>
  <si>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</si>
  <si>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</si>
  <si>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</si>
  <si>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</si>
  <si>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</si>
  <si>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</si>
  <si>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</si>
  <si>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</si>
  <si>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</si>
  <si>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</si>
  <si>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</si>
  <si>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</si>
  <si>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</si>
  <si>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</si>
  <si>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</si>
  <si>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</si>
  <si>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</si>
  <si>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</si>
  <si>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</si>
  <si>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</si>
  <si>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</si>
  <si>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</si>
  <si>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</si>
  <si>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</si>
  <si>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</si>
  <si>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</si>
  <si>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</si>
  <si>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</si>
  <si>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</si>
  <si>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</si>
  <si>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</si>
  <si>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</si>
  <si>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</si>
  <si>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</si>
  <si>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</si>
  <si>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</si>
  <si>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</si>
  <si>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</si>
  <si>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</si>
  <si>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</si>
  <si>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</si>
  <si>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</si>
  <si>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</si>
  <si>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</si>
  <si>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</si>
  <si>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</si>
  <si>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</si>
  <si>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</si>
  <si>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</si>
  <si>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</si>
  <si>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</si>
  <si>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</si>
  <si>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</si>
  <si>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</si>
  <si>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</si>
  <si>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</si>
  <si>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</si>
  <si>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</si>
  <si>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</si>
  <si>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</si>
  <si>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</si>
  <si>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</si>
  <si>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</si>
  <si>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</si>
  <si>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</si>
  <si>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</si>
  <si>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</si>
  <si>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</si>
  <si>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</si>
  <si>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</si>
  <si>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</si>
  <si>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</si>
  <si>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</si>
  <si>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</si>
  <si>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</si>
  <si>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</si>
  <si>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</si>
  <si>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</si>
  <si>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</si>
  <si>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</si>
  <si>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</si>
  <si>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</si>
  <si>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</si>
  <si>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</si>
  <si>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</si>
  <si>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</si>
  <si>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</si>
  <si>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</si>
  <si>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</si>
  <si>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</si>
  <si>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</si>
  <si>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</si>
  <si>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</si>
  <si>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</si>
  <si>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</si>
  <si>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</si>
  <si>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</si>
  <si>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</si>
  <si>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</si>
  <si>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</si>
  <si>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</si>
  <si>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</si>
  <si>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</si>
  <si>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</si>
  <si>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</si>
  <si>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</si>
  <si>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</si>
  <si>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</si>
  <si>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</si>
  <si>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</si>
  <si>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</si>
  <si>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</si>
  <si>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</si>
  <si>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</si>
  <si>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</si>
  <si>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</si>
  <si>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</si>
  <si>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</si>
  <si>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</si>
  <si>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</si>
  <si>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</si>
  <si>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</si>
  <si>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</si>
  <si>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</si>
  <si>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</si>
  <si>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</si>
  <si>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ТМ-630/6/0,4, встановленные в трансформаторной подстанции ТП-14 (1 шт.), обеспечивающие электроснабжениеМКД с электропищеприготовлением и социально-значимые объекты (МКД с электропищеприготовлением, ) г. Заполярный, находятся в эксплуатации 49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</si>
  <si>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Реконструкция ТП-14 г.Заполярный. Замена силовых трансформаторов на ТМГ 6/0,4-630 кВА 1 шт.</t>
  </si>
  <si>
    <t>0,765 млн.руб.</t>
  </si>
  <si>
    <t>0,903 млн.руб.</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</si>
  <si>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</si>
  <si>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</si>
  <si>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</si>
  <si>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</si>
  <si>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Р: ввод -  0,63 МВА ( в т.ч. прирост Р- 0 МВА)</t>
  </si>
  <si>
    <t>L_ПрЗ_ТП14_111232.18</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</si>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</sst>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20"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4" fillId="0" borderId="34"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32" xfId="54" applyFont="1" applyBorder="1" applyAlignment="1">
      <alignment horizontal="center" vertical="center"/>
    </xf>
    <xf numFmtId="0" fontId="54" fillId="0" borderId="34"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929728"/>
        <c:axId val="79931264"/>
      </c:lineChart>
      <c:catAx>
        <c:axId val="79929728"/>
        <c:scaling>
          <c:orientation val="minMax"/>
        </c:scaling>
        <c:axPos val="b"/>
        <c:numFmt formatCode="General" sourceLinked="1"/>
        <c:tickLblPos val="nextTo"/>
        <c:crossAx val="79931264"/>
        <c:crosses val="autoZero"/>
        <c:auto val="1"/>
        <c:lblAlgn val="ctr"/>
        <c:lblOffset val="100"/>
      </c:catAx>
      <c:valAx>
        <c:axId val="79931264"/>
        <c:scaling>
          <c:orientation val="minMax"/>
        </c:scaling>
        <c:axPos val="l"/>
        <c:majorGridlines/>
        <c:numFmt formatCode="General" sourceLinked="1"/>
        <c:tickLblPos val="nextTo"/>
        <c:txPr>
          <a:bodyPr/>
          <a:lstStyle/>
          <a:p>
            <a:pPr>
              <a:defRPr sz="700"/>
            </a:pPr>
            <a:endParaRPr lang="ru-RU"/>
          </a:p>
        </c:txPr>
        <c:crossAx val="79929728"/>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491</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490</v>
      </c>
      <c r="B12" s="131"/>
      <c r="C12" s="131"/>
    </row>
    <row r="13" spans="1:3" s="1" customFormat="1" ht="15.95" customHeight="1">
      <c r="A13" s="129" t="s">
        <v>5</v>
      </c>
      <c r="B13" s="129"/>
      <c r="C13" s="129"/>
    </row>
    <row r="15" spans="1:3" s="1" customFormat="1" ht="32.1" customHeight="1">
      <c r="A15" s="128" t="s">
        <v>482</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479</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474</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6" t="s">
        <v>484</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7109375" style="46" customWidth="1"/>
    <col min="6" max="6" width="12.85546875"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471</v>
      </c>
    </row>
    <row r="4" spans="1:28" ht="18.75" customHeight="1">
      <c r="A4" s="204" t="s">
        <v>491</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5"/>
      <c r="B5" s="45"/>
      <c r="C5" s="45"/>
      <c r="D5" s="45"/>
      <c r="E5" s="45"/>
      <c r="F5" s="45"/>
      <c r="G5" s="45"/>
      <c r="H5" s="45"/>
      <c r="K5" s="45"/>
      <c r="L5" s="45"/>
      <c r="S5" s="45"/>
      <c r="T5" s="45"/>
      <c r="AB5" s="49"/>
    </row>
    <row r="6" spans="1:28" ht="18.75">
      <c r="A6" s="205" t="s">
        <v>425</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5" t="s">
        <v>469</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202" t="s">
        <v>426</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5" t="s">
        <v>420</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202" t="s">
        <v>427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4" t="str">
        <f>'1. паспорт местоположение '!A15:C15</f>
        <v>Реконструкция ТП-14 г.Заполярный. Замена силовых трансформаторов на ТМГ 6/0,4-630 кВА 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202" t="s">
        <v>428</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row>
    <row r="17" spans="1:31">
      <c r="A17" s="45"/>
      <c r="G17" s="45"/>
      <c r="H17" s="45"/>
      <c r="I17" s="45"/>
      <c r="J17" s="45"/>
      <c r="K17" s="45"/>
      <c r="L17" s="45"/>
      <c r="M17" s="45"/>
      <c r="N17" s="45"/>
      <c r="S17" s="45"/>
      <c r="T17" s="45"/>
      <c r="U17" s="45"/>
      <c r="V17" s="45"/>
      <c r="W17" s="45"/>
      <c r="X17" s="45"/>
      <c r="Y17" s="45"/>
      <c r="Z17" s="45"/>
      <c r="AA17" s="45"/>
    </row>
    <row r="18" spans="1:31">
      <c r="A18" s="226" t="s">
        <v>224</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31" t="s">
        <v>225</v>
      </c>
      <c r="B20" s="231" t="s">
        <v>226</v>
      </c>
      <c r="C20" s="220" t="s">
        <v>227</v>
      </c>
      <c r="D20" s="220"/>
      <c r="E20" s="221" t="s">
        <v>228</v>
      </c>
      <c r="F20" s="221"/>
      <c r="G20" s="222" t="s">
        <v>486</v>
      </c>
      <c r="H20" s="223"/>
      <c r="I20" s="223"/>
      <c r="J20" s="223"/>
      <c r="K20" s="222" t="s">
        <v>485</v>
      </c>
      <c r="L20" s="223"/>
      <c r="M20" s="223"/>
      <c r="N20" s="223"/>
      <c r="O20" s="222" t="s">
        <v>476</v>
      </c>
      <c r="P20" s="223"/>
      <c r="Q20" s="223"/>
      <c r="R20" s="223"/>
      <c r="S20" s="222" t="s">
        <v>477</v>
      </c>
      <c r="T20" s="223"/>
      <c r="U20" s="223"/>
      <c r="V20" s="223"/>
      <c r="W20" s="222" t="s">
        <v>478</v>
      </c>
      <c r="X20" s="223"/>
      <c r="Y20" s="223"/>
      <c r="Z20" s="223"/>
      <c r="AA20" s="230" t="s">
        <v>429</v>
      </c>
      <c r="AB20" s="230"/>
      <c r="AC20" s="54"/>
      <c r="AD20" s="54"/>
      <c r="AE20" s="54"/>
    </row>
    <row r="21" spans="1:31" ht="99.75" customHeight="1">
      <c r="A21" s="232"/>
      <c r="B21" s="232"/>
      <c r="C21" s="220"/>
      <c r="D21" s="220"/>
      <c r="E21" s="221"/>
      <c r="F21" s="221"/>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30"/>
      <c r="AB21" s="230"/>
    </row>
    <row r="22" spans="1:31" ht="89.25" customHeight="1">
      <c r="A22" s="233"/>
      <c r="B22" s="233"/>
      <c r="C22" s="55" t="s">
        <v>171</v>
      </c>
      <c r="D22" s="55" t="s">
        <v>229</v>
      </c>
      <c r="E22" s="56" t="s">
        <v>430</v>
      </c>
      <c r="F22" s="56" t="s">
        <v>431</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432</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0.90300000000000002</v>
      </c>
      <c r="D24" s="81"/>
      <c r="E24" s="82"/>
      <c r="F24" s="82"/>
      <c r="G24" s="81"/>
      <c r="H24" s="81"/>
      <c r="I24" s="81"/>
      <c r="J24" s="81"/>
      <c r="K24" s="81"/>
      <c r="L24" s="81"/>
      <c r="M24" s="81"/>
      <c r="N24" s="81"/>
      <c r="O24" s="81"/>
      <c r="P24" s="81"/>
      <c r="Q24" s="81"/>
      <c r="R24" s="81"/>
      <c r="S24" s="81">
        <v>0.90300000000000002</v>
      </c>
      <c r="T24" s="81"/>
      <c r="U24" s="81"/>
      <c r="V24" s="81"/>
      <c r="W24" s="81"/>
      <c r="X24" s="81"/>
      <c r="Y24" s="81"/>
      <c r="Z24" s="81"/>
      <c r="AA24" s="81">
        <v>0.90300000000000002</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1"/>
      <c r="L26" s="81"/>
      <c r="M26" s="81"/>
      <c r="N26" s="83"/>
      <c r="O26" s="83"/>
      <c r="P26" s="81"/>
      <c r="Q26" s="81"/>
      <c r="R26" s="81"/>
      <c r="S26" s="83"/>
      <c r="T26" s="81"/>
      <c r="U26" s="81"/>
      <c r="V26" s="83"/>
      <c r="W26" s="83"/>
      <c r="X26" s="83"/>
      <c r="Y26" s="83"/>
      <c r="Z26" s="83"/>
      <c r="AA26" s="83"/>
      <c r="AB26" s="82"/>
    </row>
    <row r="27" spans="1:31" ht="31.5">
      <c r="A27" s="61" t="s">
        <v>237</v>
      </c>
      <c r="B27" s="62" t="s">
        <v>238</v>
      </c>
      <c r="C27" s="83">
        <v>0.90300000000000002</v>
      </c>
      <c r="D27" s="83"/>
      <c r="E27" s="83"/>
      <c r="F27" s="83"/>
      <c r="G27" s="83"/>
      <c r="H27" s="83"/>
      <c r="I27" s="83"/>
      <c r="J27" s="83"/>
      <c r="K27" s="83"/>
      <c r="L27" s="83"/>
      <c r="M27" s="83"/>
      <c r="N27" s="83"/>
      <c r="O27" s="83"/>
      <c r="P27" s="83"/>
      <c r="Q27" s="83"/>
      <c r="R27" s="83"/>
      <c r="S27" s="83">
        <v>0.90300000000000002</v>
      </c>
      <c r="T27" s="83"/>
      <c r="U27" s="83"/>
      <c r="V27" s="83"/>
      <c r="W27" s="83"/>
      <c r="X27" s="83"/>
      <c r="Y27" s="83"/>
      <c r="Z27" s="83"/>
      <c r="AA27" s="83">
        <v>0.90300000000000002</v>
      </c>
      <c r="AB27" s="82"/>
    </row>
    <row r="28" spans="1:31">
      <c r="A28" s="61" t="s">
        <v>239</v>
      </c>
      <c r="B28" s="62" t="s">
        <v>433</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434</v>
      </c>
      <c r="B30" s="59" t="s">
        <v>242</v>
      </c>
      <c r="C30" s="81">
        <f>(C32+C33+C34)</f>
        <v>0.76525423728813569</v>
      </c>
      <c r="D30" s="81"/>
      <c r="E30" s="81"/>
      <c r="F30" s="81"/>
      <c r="G30" s="81"/>
      <c r="H30" s="81"/>
      <c r="I30" s="81"/>
      <c r="J30" s="81"/>
      <c r="K30" s="81"/>
      <c r="L30" s="81"/>
      <c r="M30" s="81"/>
      <c r="N30" s="81"/>
      <c r="O30" s="83"/>
      <c r="P30" s="81"/>
      <c r="Q30" s="81"/>
      <c r="R30" s="85"/>
      <c r="S30" s="81">
        <f>(S32+S33+S34)</f>
        <v>0.76525423728813569</v>
      </c>
      <c r="T30" s="81"/>
      <c r="U30" s="81"/>
      <c r="V30" s="81"/>
      <c r="W30" s="81"/>
      <c r="X30" s="81"/>
      <c r="Y30" s="81"/>
      <c r="Z30" s="81"/>
      <c r="AA30" s="81">
        <f>(AA32+AA33+AA34)</f>
        <v>0.76525423728813569</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3"/>
      <c r="O32" s="83"/>
      <c r="P32" s="83"/>
      <c r="Q32" s="83"/>
      <c r="R32" s="84"/>
      <c r="S32" s="83"/>
      <c r="T32" s="83"/>
      <c r="U32" s="83"/>
      <c r="V32" s="83"/>
      <c r="W32" s="83"/>
      <c r="X32" s="83"/>
      <c r="Y32" s="83"/>
      <c r="Z32" s="83"/>
      <c r="AA32" s="83"/>
      <c r="AB32" s="82"/>
    </row>
    <row r="33" spans="1:28">
      <c r="A33" s="58" t="s">
        <v>247</v>
      </c>
      <c r="B33" s="62" t="s">
        <v>248</v>
      </c>
      <c r="C33" s="83">
        <f>0.394/1.18</f>
        <v>0.33389830508474577</v>
      </c>
      <c r="D33" s="83"/>
      <c r="E33" s="81"/>
      <c r="F33" s="81"/>
      <c r="G33" s="83"/>
      <c r="H33" s="83"/>
      <c r="I33" s="83"/>
      <c r="J33" s="83"/>
      <c r="K33" s="83"/>
      <c r="L33" s="83"/>
      <c r="M33" s="83"/>
      <c r="N33" s="83"/>
      <c r="O33" s="83"/>
      <c r="P33" s="83"/>
      <c r="Q33" s="83"/>
      <c r="R33" s="84"/>
      <c r="S33" s="83">
        <f>0.394/1.18</f>
        <v>0.33389830508474577</v>
      </c>
      <c r="T33" s="83"/>
      <c r="U33" s="83"/>
      <c r="V33" s="83"/>
      <c r="W33" s="83"/>
      <c r="X33" s="83"/>
      <c r="Y33" s="83"/>
      <c r="Z33" s="83"/>
      <c r="AA33" s="83">
        <f>0.394/1.18</f>
        <v>0.33389830508474577</v>
      </c>
      <c r="AB33" s="82"/>
    </row>
    <row r="34" spans="1:28">
      <c r="A34" s="58" t="s">
        <v>249</v>
      </c>
      <c r="B34" s="62" t="s">
        <v>250</v>
      </c>
      <c r="C34" s="83">
        <f>0.509/1.18</f>
        <v>0.43135593220338986</v>
      </c>
      <c r="D34" s="83"/>
      <c r="E34" s="81"/>
      <c r="F34" s="81"/>
      <c r="G34" s="83"/>
      <c r="H34" s="83"/>
      <c r="I34" s="83"/>
      <c r="J34" s="83"/>
      <c r="K34" s="83"/>
      <c r="L34" s="83"/>
      <c r="M34" s="83"/>
      <c r="N34" s="83"/>
      <c r="O34" s="83"/>
      <c r="P34" s="83"/>
      <c r="Q34" s="83"/>
      <c r="R34" s="84"/>
      <c r="S34" s="83">
        <f>0.509/1.18</f>
        <v>0.43135593220338986</v>
      </c>
      <c r="T34" s="83"/>
      <c r="U34" s="83"/>
      <c r="V34" s="83"/>
      <c r="W34" s="83"/>
      <c r="X34" s="83"/>
      <c r="Y34" s="83"/>
      <c r="Z34" s="83"/>
      <c r="AA34" s="83">
        <f>0.509/1.18</f>
        <v>0.43135593220338986</v>
      </c>
      <c r="AB34" s="82"/>
    </row>
    <row r="35" spans="1:28" ht="31.5">
      <c r="A35" s="58" t="s">
        <v>435</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3"/>
      <c r="L36" s="63"/>
      <c r="M36" s="63"/>
      <c r="N36" s="63"/>
      <c r="O36" s="83"/>
      <c r="P36" s="63"/>
      <c r="Q36" s="63"/>
      <c r="R36" s="63"/>
      <c r="S36" s="66"/>
      <c r="T36" s="63"/>
      <c r="U36" s="63"/>
      <c r="V36" s="63"/>
      <c r="W36" s="63"/>
      <c r="X36" s="63"/>
      <c r="Y36" s="63"/>
      <c r="Z36" s="63"/>
      <c r="AA36" s="66"/>
      <c r="AB36" s="60"/>
    </row>
    <row r="37" spans="1:28">
      <c r="A37" s="61" t="s">
        <v>254</v>
      </c>
      <c r="B37" s="65" t="s">
        <v>255</v>
      </c>
      <c r="C37" s="63">
        <v>0.63</v>
      </c>
      <c r="D37" s="63"/>
      <c r="E37" s="63"/>
      <c r="F37" s="63"/>
      <c r="G37" s="63"/>
      <c r="H37" s="63"/>
      <c r="I37" s="63"/>
      <c r="J37" s="63"/>
      <c r="K37" s="63"/>
      <c r="L37" s="63"/>
      <c r="M37" s="63"/>
      <c r="N37" s="63"/>
      <c r="O37" s="83"/>
      <c r="P37" s="63"/>
      <c r="Q37" s="63"/>
      <c r="R37" s="63"/>
      <c r="S37" s="63">
        <v>0.63</v>
      </c>
      <c r="T37" s="63"/>
      <c r="U37" s="63"/>
      <c r="V37" s="63"/>
      <c r="W37" s="63"/>
      <c r="X37" s="63"/>
      <c r="Y37" s="63"/>
      <c r="Z37" s="63"/>
      <c r="AA37" s="63">
        <v>0.63</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442</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436</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0.63</v>
      </c>
      <c r="D45" s="63"/>
      <c r="E45" s="63"/>
      <c r="F45" s="63"/>
      <c r="G45" s="63"/>
      <c r="H45" s="63"/>
      <c r="I45" s="63"/>
      <c r="J45" s="63"/>
      <c r="K45" s="63"/>
      <c r="L45" s="63"/>
      <c r="M45" s="63"/>
      <c r="N45" s="63"/>
      <c r="O45" s="83"/>
      <c r="P45" s="63"/>
      <c r="Q45" s="63"/>
      <c r="R45" s="63"/>
      <c r="S45" s="63">
        <v>0.63</v>
      </c>
      <c r="T45" s="63"/>
      <c r="U45" s="63"/>
      <c r="V45" s="63"/>
      <c r="W45" s="63"/>
      <c r="X45" s="63"/>
      <c r="Y45" s="63"/>
      <c r="Z45" s="63"/>
      <c r="AA45" s="63">
        <v>0.63</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442</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437</v>
      </c>
      <c r="B51" s="59" t="s">
        <v>274</v>
      </c>
      <c r="C51" s="57"/>
      <c r="D51" s="57"/>
      <c r="E51" s="57"/>
      <c r="F51" s="57"/>
      <c r="G51" s="63"/>
      <c r="H51" s="63"/>
      <c r="I51" s="63"/>
      <c r="J51" s="63"/>
      <c r="K51" s="63"/>
      <c r="L51" s="63"/>
      <c r="M51" s="63"/>
      <c r="N51" s="63"/>
      <c r="O51" s="83"/>
      <c r="P51" s="63"/>
      <c r="Q51" s="63"/>
      <c r="R51" s="63"/>
      <c r="S51" s="57"/>
      <c r="T51" s="63"/>
      <c r="U51" s="63"/>
      <c r="V51" s="63"/>
      <c r="W51" s="63"/>
      <c r="X51" s="63"/>
      <c r="Y51" s="63"/>
      <c r="Z51" s="63"/>
      <c r="AA51" s="57"/>
      <c r="AB51" s="60"/>
    </row>
    <row r="52" spans="1:28">
      <c r="A52" s="61" t="s">
        <v>275</v>
      </c>
      <c r="B52" s="62" t="s">
        <v>276</v>
      </c>
      <c r="C52" s="83">
        <v>0.76500000000000001</v>
      </c>
      <c r="D52" s="83"/>
      <c r="E52" s="63"/>
      <c r="F52" s="63"/>
      <c r="G52" s="63"/>
      <c r="H52" s="63"/>
      <c r="I52" s="63"/>
      <c r="J52" s="63"/>
      <c r="K52" s="63"/>
      <c r="L52" s="63"/>
      <c r="M52" s="63"/>
      <c r="N52" s="63"/>
      <c r="O52" s="83"/>
      <c r="P52" s="63"/>
      <c r="Q52" s="83"/>
      <c r="R52" s="63"/>
      <c r="S52" s="83">
        <v>0.76500000000000001</v>
      </c>
      <c r="T52" s="63"/>
      <c r="U52" s="63"/>
      <c r="V52" s="63"/>
      <c r="W52" s="63"/>
      <c r="X52" s="63"/>
      <c r="Y52" s="63"/>
      <c r="Z52" s="63"/>
      <c r="AA52" s="83">
        <v>0.76500000000000001</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0.63</v>
      </c>
      <c r="D54" s="63"/>
      <c r="E54" s="63"/>
      <c r="F54" s="63"/>
      <c r="G54" s="63"/>
      <c r="H54" s="63"/>
      <c r="I54" s="63"/>
      <c r="J54" s="63"/>
      <c r="K54" s="63"/>
      <c r="L54" s="63"/>
      <c r="M54" s="63"/>
      <c r="N54" s="63"/>
      <c r="O54" s="83"/>
      <c r="P54" s="63"/>
      <c r="Q54" s="63"/>
      <c r="R54" s="63"/>
      <c r="S54" s="63">
        <v>0.63</v>
      </c>
      <c r="T54" s="63"/>
      <c r="U54" s="63"/>
      <c r="V54" s="63"/>
      <c r="W54" s="63"/>
      <c r="X54" s="63"/>
      <c r="Y54" s="63"/>
      <c r="Z54" s="63"/>
      <c r="AA54" s="63">
        <v>0.63</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442</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439</v>
      </c>
      <c r="B58" s="67" t="s">
        <v>286</v>
      </c>
      <c r="C58" s="66"/>
      <c r="D58" s="57"/>
      <c r="E58" s="57"/>
      <c r="F58" s="57"/>
      <c r="G58" s="63"/>
      <c r="H58" s="63"/>
      <c r="I58" s="63"/>
      <c r="J58" s="63"/>
      <c r="K58" s="63"/>
      <c r="L58" s="63"/>
      <c r="M58" s="63"/>
      <c r="N58" s="63"/>
      <c r="O58" s="83"/>
      <c r="P58" s="63"/>
      <c r="Q58" s="63"/>
      <c r="R58" s="63"/>
      <c r="S58" s="66"/>
      <c r="T58" s="63"/>
      <c r="U58" s="63"/>
      <c r="V58" s="63"/>
      <c r="W58" s="63"/>
      <c r="X58" s="63"/>
      <c r="Y58" s="63"/>
      <c r="Z58" s="63"/>
      <c r="AA58" s="66"/>
      <c r="AB58" s="60"/>
    </row>
    <row r="59" spans="1:28">
      <c r="A59" s="58" t="s">
        <v>440</v>
      </c>
      <c r="B59" s="59" t="s">
        <v>441</v>
      </c>
      <c r="C59" s="57"/>
      <c r="D59" s="57"/>
      <c r="E59" s="63"/>
      <c r="F59" s="63"/>
      <c r="G59" s="63"/>
      <c r="H59" s="63"/>
      <c r="I59" s="63"/>
      <c r="J59" s="63"/>
      <c r="K59" s="63"/>
      <c r="L59" s="63"/>
      <c r="M59" s="63"/>
      <c r="N59" s="63"/>
      <c r="O59" s="83"/>
      <c r="P59" s="63"/>
      <c r="Q59" s="63"/>
      <c r="R59" s="63"/>
      <c r="S59" s="57"/>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83"/>
      <c r="P60" s="63"/>
      <c r="Q60" s="63"/>
      <c r="R60" s="63"/>
      <c r="S60" s="69"/>
      <c r="T60" s="63"/>
      <c r="U60" s="63"/>
      <c r="V60" s="63"/>
      <c r="W60" s="63"/>
      <c r="X60" s="63"/>
      <c r="Y60" s="63"/>
      <c r="Z60" s="63"/>
      <c r="AA60" s="69"/>
      <c r="AB60" s="60"/>
    </row>
    <row r="61" spans="1:28">
      <c r="A61" s="61" t="s">
        <v>288</v>
      </c>
      <c r="B61" s="68" t="s">
        <v>255</v>
      </c>
      <c r="C61" s="69">
        <v>0.63</v>
      </c>
      <c r="D61" s="57"/>
      <c r="E61" s="63"/>
      <c r="F61" s="63"/>
      <c r="G61" s="63"/>
      <c r="H61" s="63"/>
      <c r="I61" s="63"/>
      <c r="J61" s="63"/>
      <c r="K61" s="63"/>
      <c r="L61" s="63"/>
      <c r="M61" s="63"/>
      <c r="N61" s="63"/>
      <c r="O61" s="83"/>
      <c r="P61" s="63"/>
      <c r="Q61" s="63"/>
      <c r="R61" s="63"/>
      <c r="S61" s="69">
        <v>0.63</v>
      </c>
      <c r="T61" s="63"/>
      <c r="U61" s="63"/>
      <c r="V61" s="63"/>
      <c r="W61" s="63"/>
      <c r="X61" s="63"/>
      <c r="Y61" s="63"/>
      <c r="Z61" s="63"/>
      <c r="AA61" s="69">
        <v>0.63</v>
      </c>
      <c r="AB61" s="60"/>
    </row>
    <row r="62" spans="1:28">
      <c r="A62" s="61" t="s">
        <v>289</v>
      </c>
      <c r="B62" s="68" t="s">
        <v>257</v>
      </c>
      <c r="C62" s="69"/>
      <c r="D62" s="57"/>
      <c r="E62" s="63"/>
      <c r="F62" s="63"/>
      <c r="G62" s="63"/>
      <c r="H62" s="63"/>
      <c r="I62" s="63"/>
      <c r="J62" s="63"/>
      <c r="K62" s="63"/>
      <c r="L62" s="63"/>
      <c r="M62" s="63"/>
      <c r="N62" s="63"/>
      <c r="O62" s="83"/>
      <c r="P62" s="63"/>
      <c r="Q62" s="63"/>
      <c r="R62" s="63"/>
      <c r="S62" s="69"/>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83"/>
      <c r="P63" s="63"/>
      <c r="Q63" s="63"/>
      <c r="R63" s="63"/>
      <c r="S63" s="69"/>
      <c r="T63" s="63"/>
      <c r="U63" s="63"/>
      <c r="V63" s="63"/>
      <c r="W63" s="63"/>
      <c r="X63" s="63"/>
      <c r="Y63" s="63"/>
      <c r="Z63" s="63"/>
      <c r="AA63" s="69"/>
      <c r="AB63" s="60"/>
    </row>
    <row r="64" spans="1:28" ht="18.75">
      <c r="A64" s="61" t="s">
        <v>292</v>
      </c>
      <c r="B64" s="65" t="s">
        <v>438</v>
      </c>
      <c r="C64" s="66"/>
      <c r="D64" s="57"/>
      <c r="E64" s="63"/>
      <c r="F64" s="63"/>
      <c r="G64" s="63"/>
      <c r="H64" s="63"/>
      <c r="I64" s="63"/>
      <c r="J64" s="63"/>
      <c r="K64" s="63"/>
      <c r="L64" s="63"/>
      <c r="M64" s="63"/>
      <c r="N64" s="63"/>
      <c r="O64" s="83"/>
      <c r="P64" s="63"/>
      <c r="Q64" s="63"/>
      <c r="R64" s="63"/>
      <c r="S64" s="66"/>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443</v>
      </c>
      <c r="B66" s="228" t="s">
        <v>487</v>
      </c>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9"/>
      <c r="C68" s="229"/>
      <c r="D68" s="229"/>
      <c r="E68" s="229"/>
      <c r="F68" s="229"/>
      <c r="G68" s="229"/>
      <c r="H68" s="229"/>
      <c r="I68" s="229"/>
      <c r="J68" s="229"/>
      <c r="K68" s="229"/>
      <c r="L68" s="229"/>
      <c r="M68" s="229"/>
      <c r="N68" s="229"/>
      <c r="O68" s="229"/>
      <c r="P68" s="229"/>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17"/>
      <c r="C70" s="217"/>
      <c r="D70" s="217"/>
      <c r="E70" s="217"/>
      <c r="F70" s="217"/>
      <c r="G70" s="217"/>
      <c r="H70" s="217"/>
      <c r="I70" s="217"/>
      <c r="J70" s="217"/>
      <c r="K70" s="217"/>
      <c r="L70" s="217"/>
      <c r="M70" s="217"/>
      <c r="N70" s="217"/>
      <c r="O70" s="217"/>
      <c r="P70" s="217"/>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17"/>
      <c r="C72" s="217"/>
      <c r="D72" s="217"/>
      <c r="E72" s="217"/>
      <c r="F72" s="217"/>
      <c r="G72" s="217"/>
      <c r="H72" s="217"/>
      <c r="I72" s="217"/>
      <c r="J72" s="217"/>
      <c r="K72" s="217"/>
      <c r="L72" s="217"/>
      <c r="M72" s="217"/>
      <c r="N72" s="217"/>
      <c r="O72" s="217"/>
      <c r="P72" s="217"/>
      <c r="Q72" s="74"/>
      <c r="R72" s="74"/>
      <c r="S72" s="45"/>
      <c r="T72" s="45"/>
      <c r="U72" s="76"/>
      <c r="V72" s="45"/>
      <c r="W72" s="45"/>
      <c r="X72" s="45"/>
      <c r="Y72" s="45"/>
      <c r="Z72" s="45"/>
      <c r="AA72" s="45"/>
    </row>
    <row r="73" spans="1:28" ht="32.25" customHeight="1">
      <c r="A73" s="45"/>
      <c r="B73" s="229"/>
      <c r="C73" s="229"/>
      <c r="D73" s="229"/>
      <c r="E73" s="229"/>
      <c r="F73" s="229"/>
      <c r="G73" s="229"/>
      <c r="H73" s="229"/>
      <c r="I73" s="229"/>
      <c r="J73" s="229"/>
      <c r="K73" s="229"/>
      <c r="L73" s="229"/>
      <c r="M73" s="229"/>
      <c r="N73" s="229"/>
      <c r="O73" s="229"/>
      <c r="P73" s="229"/>
      <c r="Q73" s="73"/>
      <c r="R73" s="73"/>
      <c r="S73" s="45"/>
      <c r="T73" s="45"/>
      <c r="U73" s="45"/>
      <c r="V73" s="45"/>
      <c r="W73" s="45"/>
      <c r="X73" s="45"/>
      <c r="Y73" s="45"/>
      <c r="Z73" s="45"/>
      <c r="AA73" s="45"/>
    </row>
    <row r="74" spans="1:28" ht="51.75" customHeight="1">
      <c r="A74" s="45"/>
      <c r="B74" s="217"/>
      <c r="C74" s="217"/>
      <c r="D74" s="217"/>
      <c r="E74" s="217"/>
      <c r="F74" s="217"/>
      <c r="G74" s="217"/>
      <c r="H74" s="217"/>
      <c r="I74" s="217"/>
      <c r="J74" s="217"/>
      <c r="K74" s="217"/>
      <c r="L74" s="217"/>
      <c r="M74" s="217"/>
      <c r="N74" s="217"/>
      <c r="O74" s="217"/>
      <c r="P74" s="217"/>
      <c r="Q74" s="74"/>
      <c r="R74" s="74"/>
      <c r="S74" s="45"/>
      <c r="T74" s="45"/>
      <c r="U74" s="45"/>
      <c r="V74" s="45"/>
      <c r="W74" s="45"/>
      <c r="X74" s="45"/>
      <c r="Y74" s="45"/>
      <c r="Z74" s="45"/>
      <c r="AA74" s="45"/>
    </row>
    <row r="75" spans="1:28" ht="21.75" customHeight="1">
      <c r="A75" s="45"/>
      <c r="B75" s="219"/>
      <c r="C75" s="219"/>
      <c r="D75" s="219"/>
      <c r="E75" s="219"/>
      <c r="F75" s="219"/>
      <c r="G75" s="219"/>
      <c r="H75" s="219"/>
      <c r="I75" s="219"/>
      <c r="J75" s="219"/>
      <c r="K75" s="219"/>
      <c r="L75" s="219"/>
      <c r="M75" s="219"/>
      <c r="N75" s="219"/>
      <c r="O75" s="219"/>
      <c r="P75" s="219"/>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7"/>
      <c r="C77" s="227"/>
      <c r="D77" s="227"/>
      <c r="E77" s="227"/>
      <c r="F77" s="227"/>
      <c r="G77" s="227"/>
      <c r="H77" s="227"/>
      <c r="I77" s="227"/>
      <c r="J77" s="227"/>
      <c r="K77" s="227"/>
      <c r="L77" s="227"/>
      <c r="M77" s="227"/>
      <c r="N77" s="227"/>
      <c r="O77" s="227"/>
      <c r="P77" s="227"/>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491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420</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ТП-14 г.Заполярный. Замена силовых трансформаторов на ТМГ 6/0,4-630 кВА 1 шт.</v>
      </c>
      <c r="B15" s="128" t="s">
        <v>419</v>
      </c>
      <c r="C15" s="128" t="s">
        <v>419</v>
      </c>
      <c r="D15" s="128" t="s">
        <v>419</v>
      </c>
      <c r="E15" s="128" t="s">
        <v>419</v>
      </c>
      <c r="F15" s="128" t="s">
        <v>419</v>
      </c>
      <c r="G15" s="128" t="s">
        <v>419</v>
      </c>
      <c r="H15" s="128" t="s">
        <v>419</v>
      </c>
      <c r="I15" s="128" t="s">
        <v>419</v>
      </c>
      <c r="J15" s="128" t="s">
        <v>419</v>
      </c>
      <c r="K15" s="128" t="s">
        <v>419</v>
      </c>
      <c r="L15" s="128" t="s">
        <v>419</v>
      </c>
      <c r="M15" s="235" t="s">
        <v>419</v>
      </c>
      <c r="N15" s="235" t="s">
        <v>419</v>
      </c>
      <c r="O15" s="235" t="s">
        <v>419</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28.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29" orientation="landscape" r:id="rId1"/>
  <colBreaks count="1" manualBreakCount="1">
    <brk id="17" max="29" man="1"/>
  </colBreaks>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420</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ТП-14 г.Заполярный. Замена силовых трансформаторов на ТМГ 6/0,4-630 кВА 1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ТП-14 г.Заполярный. Замена силовых трансформаторов на ТМГ 6/0,4-630 кВА 1 шт.</v>
      </c>
      <c r="B18" s="134"/>
      <c r="C18" s="134"/>
      <c r="D18" s="134"/>
      <c r="E18" s="134"/>
      <c r="F18" s="134"/>
      <c r="G18" s="134"/>
      <c r="H18" s="134"/>
      <c r="I18" s="134"/>
      <c r="J18" s="134"/>
      <c r="K18" s="134"/>
      <c r="L18" s="134"/>
    </row>
    <row r="20" spans="1:13" ht="48" customHeight="1">
      <c r="A20" s="236" t="s">
        <v>341</v>
      </c>
      <c r="B20" s="236"/>
      <c r="C20" s="236"/>
      <c r="D20" s="236"/>
      <c r="E20" s="236"/>
      <c r="F20" s="236"/>
      <c r="G20" s="239" t="str">
        <f>$A$15</f>
        <v>Реконструкция ТП-14 г.Заполярный. Замена силовых трансформаторов на ТМГ 6/0,4-630 кВА 1 шт.</v>
      </c>
      <c r="H20" s="239"/>
      <c r="I20" s="239"/>
      <c r="J20" s="239"/>
      <c r="K20" s="239"/>
      <c r="L20" s="239"/>
      <c r="M20" s="13" t="s">
        <v>129</v>
      </c>
    </row>
    <row r="21" spans="1:13" ht="15.95" customHeight="1">
      <c r="A21" s="236" t="s">
        <v>342</v>
      </c>
      <c r="B21" s="236"/>
      <c r="C21" s="236"/>
      <c r="D21" s="236"/>
      <c r="E21" s="236"/>
      <c r="F21" s="236"/>
      <c r="G21" s="239" t="s">
        <v>475</v>
      </c>
      <c r="H21" s="239"/>
      <c r="I21" s="239"/>
      <c r="J21" s="239"/>
      <c r="K21" s="239"/>
      <c r="L21" s="239"/>
    </row>
    <row r="22" spans="1:13" ht="15.95" customHeight="1">
      <c r="A22" s="236" t="s">
        <v>343</v>
      </c>
      <c r="B22" s="236"/>
      <c r="C22" s="236"/>
      <c r="D22" s="236"/>
      <c r="E22" s="236"/>
      <c r="F22" s="236"/>
      <c r="G22" s="239" t="s">
        <v>421</v>
      </c>
      <c r="H22" s="239"/>
      <c r="I22" s="239"/>
      <c r="J22" s="239"/>
      <c r="K22" s="239"/>
      <c r="L22" s="239"/>
    </row>
    <row r="23" spans="1:13" ht="15.95" customHeight="1">
      <c r="A23" s="236" t="s">
        <v>344</v>
      </c>
      <c r="B23" s="236"/>
      <c r="C23" s="236"/>
      <c r="D23" s="236"/>
      <c r="E23" s="236"/>
      <c r="F23" s="236"/>
      <c r="G23" s="239" t="s">
        <v>489</v>
      </c>
      <c r="H23" s="239"/>
      <c r="I23" s="239"/>
      <c r="J23" s="239"/>
      <c r="K23" s="239"/>
      <c r="L23" s="239"/>
    </row>
    <row r="24" spans="1:13" ht="15.95" customHeight="1">
      <c r="A24" s="236" t="s">
        <v>345</v>
      </c>
      <c r="B24" s="236"/>
      <c r="C24" s="236"/>
      <c r="D24" s="236"/>
      <c r="E24" s="236"/>
      <c r="F24" s="236"/>
      <c r="G24" s="240">
        <v>2021</v>
      </c>
      <c r="H24" s="240"/>
      <c r="I24" s="240"/>
      <c r="J24" s="240"/>
      <c r="K24" s="240"/>
      <c r="L24" s="240"/>
    </row>
    <row r="25" spans="1:13" ht="15.95" customHeight="1">
      <c r="A25" s="236" t="s">
        <v>346</v>
      </c>
      <c r="B25" s="236"/>
      <c r="C25" s="236"/>
      <c r="D25" s="236"/>
      <c r="E25" s="236"/>
      <c r="F25" s="236"/>
      <c r="G25" s="237" t="s">
        <v>411</v>
      </c>
      <c r="H25" s="237"/>
      <c r="I25" s="237"/>
      <c r="J25" s="237"/>
      <c r="K25" s="237"/>
      <c r="L25" s="237"/>
    </row>
    <row r="26" spans="1:13" ht="15.95" customHeight="1">
      <c r="A26" s="236" t="s">
        <v>423</v>
      </c>
      <c r="B26" s="236"/>
      <c r="C26" s="236"/>
      <c r="D26" s="236"/>
      <c r="E26" s="236"/>
      <c r="F26" s="236"/>
      <c r="G26" s="238">
        <v>0.90300000000000002</v>
      </c>
      <c r="H26" s="238"/>
      <c r="I26" s="238"/>
      <c r="J26" s="238"/>
      <c r="K26" s="238"/>
      <c r="L26" s="238"/>
    </row>
    <row r="27" spans="1:13" ht="15.95" customHeight="1">
      <c r="A27" s="236" t="s">
        <v>347</v>
      </c>
      <c r="B27" s="236"/>
      <c r="C27" s="236"/>
      <c r="D27" s="236"/>
      <c r="E27" s="236"/>
      <c r="F27" s="236"/>
      <c r="G27" s="239" t="s">
        <v>488</v>
      </c>
      <c r="H27" s="239"/>
      <c r="I27" s="239"/>
      <c r="J27" s="239"/>
      <c r="K27" s="239"/>
      <c r="L27" s="239"/>
    </row>
    <row r="28" spans="1:13" ht="15.95" customHeight="1">
      <c r="A28" s="236" t="s">
        <v>348</v>
      </c>
      <c r="B28" s="236"/>
      <c r="C28" s="236"/>
      <c r="D28" s="236"/>
      <c r="E28" s="236"/>
      <c r="F28" s="236"/>
      <c r="G28" s="242" t="s">
        <v>420</v>
      </c>
      <c r="H28" s="242"/>
      <c r="I28" s="242"/>
      <c r="J28" s="242"/>
      <c r="K28" s="242"/>
      <c r="L28" s="242"/>
    </row>
    <row r="29" spans="1:13" ht="29.1" customHeight="1">
      <c r="A29" s="241" t="s">
        <v>349</v>
      </c>
      <c r="B29" s="241"/>
      <c r="C29" s="241"/>
      <c r="D29" s="241"/>
      <c r="E29" s="241"/>
      <c r="F29" s="241"/>
      <c r="G29" s="242" t="s">
        <v>420</v>
      </c>
      <c r="H29" s="242"/>
      <c r="I29" s="242"/>
      <c r="J29" s="242"/>
      <c r="K29" s="242"/>
      <c r="L29" s="242"/>
    </row>
    <row r="30" spans="1:13" ht="15.95" customHeight="1">
      <c r="A30" s="236" t="s">
        <v>350</v>
      </c>
      <c r="B30" s="236"/>
      <c r="C30" s="236"/>
      <c r="D30" s="236"/>
      <c r="E30" s="236"/>
      <c r="F30" s="236"/>
      <c r="G30" s="242" t="s">
        <v>420</v>
      </c>
      <c r="H30" s="242"/>
      <c r="I30" s="242"/>
      <c r="J30" s="242"/>
      <c r="K30" s="242"/>
      <c r="L30" s="242"/>
    </row>
    <row r="31" spans="1:13" ht="32.1" customHeight="1">
      <c r="A31" s="241" t="s">
        <v>351</v>
      </c>
      <c r="B31" s="241"/>
      <c r="C31" s="241"/>
      <c r="D31" s="241"/>
      <c r="E31" s="241"/>
      <c r="F31" s="241"/>
      <c r="G31" s="242" t="s">
        <v>420</v>
      </c>
      <c r="H31" s="242"/>
      <c r="I31" s="242"/>
      <c r="J31" s="242"/>
      <c r="K31" s="242"/>
      <c r="L31" s="242"/>
    </row>
    <row r="32" spans="1:13" ht="15.95" customHeight="1">
      <c r="A32" s="236" t="s">
        <v>424</v>
      </c>
      <c r="B32" s="236"/>
      <c r="C32" s="236"/>
      <c r="D32" s="236"/>
      <c r="E32" s="236"/>
      <c r="F32" s="236"/>
      <c r="G32" s="242" t="s">
        <v>420</v>
      </c>
      <c r="H32" s="242"/>
      <c r="I32" s="242"/>
      <c r="J32" s="242"/>
      <c r="K32" s="242"/>
      <c r="L32" s="242"/>
    </row>
    <row r="33" spans="1:12" ht="15.95" customHeight="1">
      <c r="A33" s="236" t="s">
        <v>352</v>
      </c>
      <c r="B33" s="236"/>
      <c r="C33" s="236"/>
      <c r="D33" s="236"/>
      <c r="E33" s="236"/>
      <c r="F33" s="236"/>
      <c r="G33" s="242" t="s">
        <v>420</v>
      </c>
      <c r="H33" s="242"/>
      <c r="I33" s="242"/>
      <c r="J33" s="242"/>
      <c r="K33" s="242"/>
      <c r="L33" s="242"/>
    </row>
    <row r="34" spans="1:12" ht="15.95" customHeight="1">
      <c r="A34" s="236" t="s">
        <v>353</v>
      </c>
      <c r="B34" s="236"/>
      <c r="C34" s="236"/>
      <c r="D34" s="236"/>
      <c r="E34" s="236"/>
      <c r="F34" s="236"/>
      <c r="G34" s="242" t="s">
        <v>420</v>
      </c>
      <c r="H34" s="242"/>
      <c r="I34" s="242"/>
      <c r="J34" s="242"/>
      <c r="K34" s="242"/>
      <c r="L34" s="242"/>
    </row>
    <row r="35" spans="1:12" ht="15.95" customHeight="1">
      <c r="A35" s="236" t="s">
        <v>354</v>
      </c>
      <c r="B35" s="236"/>
      <c r="C35" s="236"/>
      <c r="D35" s="236"/>
      <c r="E35" s="236"/>
      <c r="F35" s="236"/>
      <c r="G35" s="242" t="s">
        <v>420</v>
      </c>
      <c r="H35" s="242"/>
      <c r="I35" s="242"/>
      <c r="J35" s="242"/>
      <c r="K35" s="242"/>
      <c r="L35" s="242"/>
    </row>
    <row r="36" spans="1:12" ht="48" customHeight="1">
      <c r="A36" s="241" t="s">
        <v>355</v>
      </c>
      <c r="B36" s="241"/>
      <c r="C36" s="241"/>
      <c r="D36" s="241"/>
      <c r="E36" s="241"/>
      <c r="F36" s="241"/>
      <c r="G36" s="242" t="s">
        <v>420</v>
      </c>
      <c r="H36" s="242"/>
      <c r="I36" s="242"/>
      <c r="J36" s="242"/>
      <c r="K36" s="242"/>
      <c r="L36" s="242"/>
    </row>
    <row r="37" spans="1:12" ht="15.95" customHeight="1">
      <c r="A37" s="236" t="s">
        <v>424</v>
      </c>
      <c r="B37" s="236"/>
      <c r="C37" s="236"/>
      <c r="D37" s="236"/>
      <c r="E37" s="236"/>
      <c r="F37" s="236"/>
      <c r="G37" s="242" t="s">
        <v>420</v>
      </c>
      <c r="H37" s="242"/>
      <c r="I37" s="242"/>
      <c r="J37" s="242"/>
      <c r="K37" s="242"/>
      <c r="L37" s="242"/>
    </row>
    <row r="38" spans="1:12" ht="15.95" customHeight="1">
      <c r="A38" s="236" t="s">
        <v>352</v>
      </c>
      <c r="B38" s="236"/>
      <c r="C38" s="236"/>
      <c r="D38" s="236"/>
      <c r="E38" s="236"/>
      <c r="F38" s="236"/>
      <c r="G38" s="242" t="s">
        <v>420</v>
      </c>
      <c r="H38" s="242"/>
      <c r="I38" s="242"/>
      <c r="J38" s="242"/>
      <c r="K38" s="242"/>
      <c r="L38" s="242"/>
    </row>
    <row r="39" spans="1:12" ht="15.95" customHeight="1">
      <c r="A39" s="236" t="s">
        <v>353</v>
      </c>
      <c r="B39" s="236"/>
      <c r="C39" s="236"/>
      <c r="D39" s="236"/>
      <c r="E39" s="236"/>
      <c r="F39" s="236"/>
      <c r="G39" s="242" t="s">
        <v>420</v>
      </c>
      <c r="H39" s="242"/>
      <c r="I39" s="242"/>
      <c r="J39" s="242"/>
      <c r="K39" s="242"/>
      <c r="L39" s="242"/>
    </row>
    <row r="40" spans="1:12" ht="15.95" customHeight="1">
      <c r="A40" s="236" t="s">
        <v>354</v>
      </c>
      <c r="B40" s="236"/>
      <c r="C40" s="236"/>
      <c r="D40" s="236"/>
      <c r="E40" s="236"/>
      <c r="F40" s="236"/>
      <c r="G40" s="242" t="s">
        <v>420</v>
      </c>
      <c r="H40" s="242"/>
      <c r="I40" s="242"/>
      <c r="J40" s="242"/>
      <c r="K40" s="242"/>
      <c r="L40" s="242"/>
    </row>
    <row r="41" spans="1:12" ht="29.1" customHeight="1">
      <c r="A41" s="241" t="s">
        <v>356</v>
      </c>
      <c r="B41" s="241"/>
      <c r="C41" s="241"/>
      <c r="D41" s="241"/>
      <c r="E41" s="241"/>
      <c r="F41" s="241"/>
      <c r="G41" s="242" t="s">
        <v>420</v>
      </c>
      <c r="H41" s="242"/>
      <c r="I41" s="242"/>
      <c r="J41" s="242"/>
      <c r="K41" s="242"/>
      <c r="L41" s="242"/>
    </row>
    <row r="42" spans="1:12" ht="15.95" customHeight="1">
      <c r="A42" s="236" t="s">
        <v>350</v>
      </c>
      <c r="B42" s="236"/>
      <c r="C42" s="236"/>
      <c r="D42" s="236"/>
      <c r="E42" s="236"/>
      <c r="F42" s="236"/>
      <c r="G42" s="242" t="s">
        <v>420</v>
      </c>
      <c r="H42" s="242"/>
      <c r="I42" s="242"/>
      <c r="J42" s="242"/>
      <c r="K42" s="242"/>
      <c r="L42" s="242"/>
    </row>
    <row r="43" spans="1:12" ht="15.95" customHeight="1">
      <c r="A43" s="236" t="s">
        <v>357</v>
      </c>
      <c r="B43" s="236"/>
      <c r="C43" s="236"/>
      <c r="D43" s="236"/>
      <c r="E43" s="236"/>
      <c r="F43" s="236"/>
      <c r="G43" s="242" t="s">
        <v>420</v>
      </c>
      <c r="H43" s="242"/>
      <c r="I43" s="242"/>
      <c r="J43" s="242"/>
      <c r="K43" s="242"/>
      <c r="L43" s="242"/>
    </row>
    <row r="44" spans="1:12" ht="15.95" customHeight="1">
      <c r="A44" s="236" t="s">
        <v>358</v>
      </c>
      <c r="B44" s="236"/>
      <c r="C44" s="236"/>
      <c r="D44" s="236"/>
      <c r="E44" s="236"/>
      <c r="F44" s="236"/>
      <c r="G44" s="242" t="s">
        <v>420</v>
      </c>
      <c r="H44" s="242"/>
      <c r="I44" s="242"/>
      <c r="J44" s="242"/>
      <c r="K44" s="242"/>
      <c r="L44" s="242"/>
    </row>
    <row r="45" spans="1:12" ht="15.95" customHeight="1">
      <c r="A45" s="236" t="s">
        <v>359</v>
      </c>
      <c r="B45" s="236"/>
      <c r="C45" s="236"/>
      <c r="D45" s="236"/>
      <c r="E45" s="236"/>
      <c r="F45" s="236"/>
      <c r="G45" s="242" t="s">
        <v>420</v>
      </c>
      <c r="H45" s="242"/>
      <c r="I45" s="242"/>
      <c r="J45" s="242"/>
      <c r="K45" s="242"/>
      <c r="L45" s="242"/>
    </row>
    <row r="46" spans="1:12" ht="15.95" customHeight="1">
      <c r="A46" s="241" t="s">
        <v>360</v>
      </c>
      <c r="B46" s="241"/>
      <c r="C46" s="241"/>
      <c r="D46" s="241"/>
      <c r="E46" s="241"/>
      <c r="F46" s="241"/>
      <c r="G46" s="242" t="s">
        <v>420</v>
      </c>
      <c r="H46" s="242"/>
      <c r="I46" s="242"/>
      <c r="J46" s="242"/>
      <c r="K46" s="242"/>
      <c r="L46" s="242"/>
    </row>
    <row r="47" spans="1:12" ht="15.95" customHeight="1">
      <c r="A47" s="241" t="s">
        <v>361</v>
      </c>
      <c r="B47" s="241"/>
      <c r="C47" s="241"/>
      <c r="D47" s="241"/>
      <c r="E47" s="241"/>
      <c r="F47" s="241"/>
      <c r="G47" s="242" t="s">
        <v>420</v>
      </c>
      <c r="H47" s="242"/>
      <c r="I47" s="242"/>
      <c r="J47" s="242"/>
      <c r="K47" s="242"/>
      <c r="L47" s="242"/>
    </row>
    <row r="48" spans="1:12" ht="15.95" customHeight="1">
      <c r="A48" s="241" t="s">
        <v>362</v>
      </c>
      <c r="B48" s="241"/>
      <c r="C48" s="241"/>
      <c r="D48" s="241"/>
      <c r="E48" s="241"/>
      <c r="F48" s="241"/>
      <c r="G48" s="242" t="s">
        <v>420</v>
      </c>
      <c r="H48" s="242"/>
      <c r="I48" s="242"/>
      <c r="J48" s="242"/>
      <c r="K48" s="242"/>
      <c r="L48" s="242"/>
    </row>
    <row r="49" spans="1:12" ht="15.95" customHeight="1">
      <c r="A49" s="241" t="s">
        <v>363</v>
      </c>
      <c r="B49" s="241"/>
      <c r="C49" s="241"/>
      <c r="D49" s="241"/>
      <c r="E49" s="241"/>
      <c r="F49" s="241"/>
      <c r="G49" s="242" t="s">
        <v>420</v>
      </c>
      <c r="H49" s="242"/>
      <c r="I49" s="242"/>
      <c r="J49" s="242"/>
      <c r="K49" s="242"/>
      <c r="L49" s="242"/>
    </row>
    <row r="50" spans="1:12" ht="15.95" customHeight="1">
      <c r="A50" s="241" t="s">
        <v>364</v>
      </c>
      <c r="B50" s="241"/>
      <c r="C50" s="241"/>
      <c r="D50" s="241"/>
      <c r="E50" s="241"/>
      <c r="F50" s="241"/>
      <c r="G50" s="242" t="s">
        <v>420</v>
      </c>
      <c r="H50" s="242"/>
      <c r="I50" s="242"/>
      <c r="J50" s="242"/>
      <c r="K50" s="242"/>
      <c r="L50" s="242"/>
    </row>
    <row r="51" spans="1:12" ht="15.95" customHeight="1">
      <c r="A51" s="244" t="s">
        <v>365</v>
      </c>
      <c r="B51" s="244"/>
      <c r="C51" s="244"/>
      <c r="D51" s="244"/>
      <c r="E51" s="244"/>
      <c r="F51" s="244"/>
      <c r="G51" s="242" t="s">
        <v>420</v>
      </c>
      <c r="H51" s="242"/>
      <c r="I51" s="242"/>
      <c r="J51" s="242"/>
      <c r="K51" s="242"/>
      <c r="L51" s="242"/>
    </row>
    <row r="52" spans="1:12" ht="13.5" customHeight="1">
      <c r="A52" s="245" t="s">
        <v>366</v>
      </c>
      <c r="B52" s="245"/>
      <c r="C52" s="245"/>
      <c r="D52" s="245"/>
      <c r="E52" s="245"/>
      <c r="F52" s="245"/>
      <c r="G52" s="242" t="s">
        <v>420</v>
      </c>
      <c r="H52" s="242"/>
      <c r="I52" s="242"/>
      <c r="J52" s="242"/>
      <c r="K52" s="242"/>
      <c r="L52" s="242"/>
    </row>
    <row r="53" spans="1:12" ht="15.95" customHeight="1">
      <c r="A53" s="245" t="s">
        <v>367</v>
      </c>
      <c r="B53" s="245"/>
      <c r="C53" s="245"/>
      <c r="D53" s="245"/>
      <c r="E53" s="245"/>
      <c r="F53" s="245"/>
      <c r="G53" s="242" t="s">
        <v>420</v>
      </c>
      <c r="H53" s="242"/>
      <c r="I53" s="242"/>
      <c r="J53" s="242"/>
      <c r="K53" s="242"/>
      <c r="L53" s="242"/>
    </row>
    <row r="54" spans="1:12" ht="13.5" customHeight="1">
      <c r="A54" s="245" t="s">
        <v>368</v>
      </c>
      <c r="B54" s="245"/>
      <c r="C54" s="245"/>
      <c r="D54" s="245"/>
      <c r="E54" s="245"/>
      <c r="F54" s="245"/>
      <c r="G54" s="242" t="s">
        <v>420</v>
      </c>
      <c r="H54" s="242"/>
      <c r="I54" s="242"/>
      <c r="J54" s="242"/>
      <c r="K54" s="242"/>
      <c r="L54" s="242"/>
    </row>
    <row r="55" spans="1:12" ht="15.95" customHeight="1">
      <c r="A55" s="243" t="s">
        <v>369</v>
      </c>
      <c r="B55" s="243"/>
      <c r="C55" s="243"/>
      <c r="D55" s="243"/>
      <c r="E55" s="243"/>
      <c r="F55" s="243"/>
      <c r="G55" s="242" t="s">
        <v>420</v>
      </c>
      <c r="H55" s="242"/>
      <c r="I55" s="242"/>
      <c r="J55" s="242"/>
      <c r="K55" s="242"/>
      <c r="L55" s="242"/>
    </row>
    <row r="56" spans="1:12" ht="29.1" customHeight="1">
      <c r="A56" s="236" t="s">
        <v>370</v>
      </c>
      <c r="B56" s="236"/>
      <c r="C56" s="236"/>
      <c r="D56" s="236"/>
      <c r="E56" s="236"/>
      <c r="F56" s="236"/>
      <c r="G56" s="242" t="s">
        <v>420</v>
      </c>
      <c r="H56" s="242"/>
      <c r="I56" s="242"/>
      <c r="J56" s="242"/>
      <c r="K56" s="242"/>
      <c r="L56" s="242"/>
    </row>
    <row r="57" spans="1:12" ht="29.1" customHeight="1">
      <c r="A57" s="241" t="s">
        <v>371</v>
      </c>
      <c r="B57" s="241"/>
      <c r="C57" s="241"/>
      <c r="D57" s="241"/>
      <c r="E57" s="241"/>
      <c r="F57" s="241"/>
      <c r="G57" s="242" t="s">
        <v>420</v>
      </c>
      <c r="H57" s="242"/>
      <c r="I57" s="242"/>
      <c r="J57" s="242"/>
      <c r="K57" s="242"/>
      <c r="L57" s="242"/>
    </row>
    <row r="58" spans="1:12" ht="15.95" customHeight="1">
      <c r="A58" s="236" t="s">
        <v>350</v>
      </c>
      <c r="B58" s="236"/>
      <c r="C58" s="236"/>
      <c r="D58" s="236"/>
      <c r="E58" s="236"/>
      <c r="F58" s="236"/>
      <c r="G58" s="242" t="s">
        <v>420</v>
      </c>
      <c r="H58" s="242"/>
      <c r="I58" s="242"/>
      <c r="J58" s="242"/>
      <c r="K58" s="242"/>
      <c r="L58" s="242"/>
    </row>
    <row r="59" spans="1:12" ht="15.95" customHeight="1">
      <c r="A59" s="236" t="s">
        <v>372</v>
      </c>
      <c r="B59" s="236"/>
      <c r="C59" s="236"/>
      <c r="D59" s="236"/>
      <c r="E59" s="236"/>
      <c r="F59" s="236"/>
      <c r="G59" s="242" t="s">
        <v>420</v>
      </c>
      <c r="H59" s="242"/>
      <c r="I59" s="242"/>
      <c r="J59" s="242"/>
      <c r="K59" s="242"/>
      <c r="L59" s="242"/>
    </row>
    <row r="60" spans="1:12" ht="15.95" customHeight="1">
      <c r="A60" s="236" t="s">
        <v>373</v>
      </c>
      <c r="B60" s="236"/>
      <c r="C60" s="236"/>
      <c r="D60" s="236"/>
      <c r="E60" s="236"/>
      <c r="F60" s="236"/>
      <c r="G60" s="242" t="s">
        <v>420</v>
      </c>
      <c r="H60" s="242"/>
      <c r="I60" s="242"/>
      <c r="J60" s="242"/>
      <c r="K60" s="242"/>
      <c r="L60" s="242"/>
    </row>
    <row r="61" spans="1:12" ht="15.95" customHeight="1">
      <c r="A61" s="241" t="s">
        <v>374</v>
      </c>
      <c r="B61" s="241"/>
      <c r="C61" s="241"/>
      <c r="D61" s="241"/>
      <c r="E61" s="241"/>
      <c r="F61" s="241"/>
      <c r="G61" s="242" t="s">
        <v>420</v>
      </c>
      <c r="H61" s="242"/>
      <c r="I61" s="242"/>
      <c r="J61" s="242"/>
      <c r="K61" s="242"/>
      <c r="L61" s="242"/>
    </row>
    <row r="62" spans="1:12" ht="15.95" customHeight="1">
      <c r="A62" s="241" t="s">
        <v>375</v>
      </c>
      <c r="B62" s="241"/>
      <c r="C62" s="241"/>
      <c r="D62" s="241"/>
      <c r="E62" s="241"/>
      <c r="F62" s="241"/>
      <c r="G62" s="242" t="s">
        <v>420</v>
      </c>
      <c r="H62" s="242"/>
      <c r="I62" s="242"/>
      <c r="J62" s="242"/>
      <c r="K62" s="242"/>
      <c r="L62" s="242"/>
    </row>
    <row r="63" spans="1:12" ht="15.95" customHeight="1">
      <c r="A63" s="244" t="s">
        <v>376</v>
      </c>
      <c r="B63" s="244"/>
      <c r="C63" s="244"/>
      <c r="D63" s="244"/>
      <c r="E63" s="244"/>
      <c r="F63" s="244"/>
      <c r="G63" s="242" t="s">
        <v>420</v>
      </c>
      <c r="H63" s="242"/>
      <c r="I63" s="242"/>
      <c r="J63" s="242"/>
      <c r="K63" s="242"/>
      <c r="L63" s="242"/>
    </row>
    <row r="64" spans="1:12" ht="15.95" customHeight="1">
      <c r="A64" s="245" t="s">
        <v>377</v>
      </c>
      <c r="B64" s="245"/>
      <c r="C64" s="245"/>
      <c r="D64" s="245"/>
      <c r="E64" s="245"/>
      <c r="F64" s="245"/>
      <c r="G64" s="242" t="s">
        <v>420</v>
      </c>
      <c r="H64" s="242"/>
      <c r="I64" s="242"/>
      <c r="J64" s="242"/>
      <c r="K64" s="242"/>
      <c r="L64" s="242"/>
    </row>
    <row r="65" spans="1:12" ht="15.95" customHeight="1">
      <c r="A65" s="243" t="s">
        <v>378</v>
      </c>
      <c r="B65" s="243"/>
      <c r="C65" s="243"/>
      <c r="D65" s="243"/>
      <c r="E65" s="243"/>
      <c r="F65" s="243"/>
      <c r="G65" s="242" t="s">
        <v>420</v>
      </c>
      <c r="H65" s="242"/>
      <c r="I65" s="242"/>
      <c r="J65" s="242"/>
      <c r="K65" s="242"/>
      <c r="L65" s="242"/>
    </row>
    <row r="66" spans="1:12" ht="29.1" customHeight="1">
      <c r="A66" s="241" t="s">
        <v>379</v>
      </c>
      <c r="B66" s="241"/>
      <c r="C66" s="241"/>
      <c r="D66" s="241"/>
      <c r="E66" s="241"/>
      <c r="F66" s="241"/>
      <c r="G66" s="242" t="s">
        <v>420</v>
      </c>
      <c r="H66" s="242"/>
      <c r="I66" s="242"/>
      <c r="J66" s="242"/>
      <c r="K66" s="242"/>
      <c r="L66" s="242"/>
    </row>
    <row r="67" spans="1:12" ht="29.1" customHeight="1">
      <c r="A67" s="241" t="s">
        <v>380</v>
      </c>
      <c r="B67" s="241"/>
      <c r="C67" s="241"/>
      <c r="D67" s="241"/>
      <c r="E67" s="241"/>
      <c r="F67" s="241"/>
      <c r="G67" s="242" t="s">
        <v>420</v>
      </c>
      <c r="H67" s="242"/>
      <c r="I67" s="242"/>
      <c r="J67" s="242"/>
      <c r="K67" s="242"/>
      <c r="L67" s="242"/>
    </row>
    <row r="68" spans="1:12" ht="15" customHeight="1">
      <c r="A68" s="244" t="s">
        <v>381</v>
      </c>
      <c r="B68" s="244"/>
      <c r="C68" s="244"/>
      <c r="D68" s="244"/>
      <c r="E68" s="244"/>
      <c r="F68" s="244"/>
      <c r="G68" s="246" t="s">
        <v>27</v>
      </c>
      <c r="H68" s="246"/>
      <c r="I68" s="246"/>
      <c r="J68" s="246"/>
      <c r="K68" s="246"/>
      <c r="L68" s="246"/>
    </row>
    <row r="69" spans="1:12" ht="15" customHeight="1">
      <c r="A69" s="245" t="s">
        <v>382</v>
      </c>
      <c r="B69" s="245"/>
      <c r="C69" s="245"/>
      <c r="D69" s="245"/>
      <c r="E69" s="245"/>
      <c r="F69" s="245"/>
      <c r="G69" s="247"/>
      <c r="H69" s="248"/>
      <c r="I69" s="248"/>
      <c r="J69" s="248"/>
      <c r="K69" s="248"/>
      <c r="L69" s="249"/>
    </row>
    <row r="70" spans="1:12" ht="15" customHeight="1">
      <c r="A70" s="245" t="s">
        <v>383</v>
      </c>
      <c r="B70" s="245"/>
      <c r="C70" s="245"/>
      <c r="D70" s="245"/>
      <c r="E70" s="245"/>
      <c r="F70" s="245"/>
      <c r="G70" s="247"/>
      <c r="H70" s="248"/>
      <c r="I70" s="248"/>
      <c r="J70" s="248"/>
      <c r="K70" s="248"/>
      <c r="L70" s="249"/>
    </row>
    <row r="71" spans="1:12" ht="15" customHeight="1">
      <c r="A71" s="245" t="s">
        <v>384</v>
      </c>
      <c r="B71" s="245"/>
      <c r="C71" s="245"/>
      <c r="D71" s="245"/>
      <c r="E71" s="245"/>
      <c r="F71" s="245"/>
      <c r="G71" s="247"/>
      <c r="H71" s="248"/>
      <c r="I71" s="248"/>
      <c r="J71" s="248"/>
      <c r="K71" s="248"/>
      <c r="L71" s="249"/>
    </row>
    <row r="72" spans="1:12" ht="15" customHeight="1">
      <c r="A72" s="243" t="s">
        <v>385</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420</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ТП-14 г.Заполярный. Замена силовых трансформаторов на ТМГ 6/0,4-630 кВА 1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7.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41.7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420</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ТП-14 г.Заполярный. Замена силовых трансформаторов на ТМГ 6/0,4-630 кВА 1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420</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ТП-14 г.Заполярный. Замена силовых трансформаторов на ТМГ 6/0,4-630 кВА 1 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491</v>
      </c>
      <c r="B5" s="131"/>
      <c r="C5" s="131"/>
    </row>
    <row r="7" spans="1:3" ht="18.75">
      <c r="A7" s="132" t="s">
        <v>3</v>
      </c>
      <c r="B7" s="132"/>
      <c r="C7" s="132"/>
    </row>
    <row r="9" spans="1:3">
      <c r="A9" s="131" t="s">
        <v>469</v>
      </c>
      <c r="B9" s="131"/>
      <c r="C9" s="131"/>
    </row>
    <row r="10" spans="1:3">
      <c r="A10" s="129" t="s">
        <v>4</v>
      </c>
      <c r="B10" s="129"/>
      <c r="C10" s="129"/>
    </row>
    <row r="12" spans="1:3">
      <c r="A12" s="131" t="s">
        <v>420</v>
      </c>
      <c r="B12" s="131"/>
      <c r="C12" s="131"/>
    </row>
    <row r="13" spans="1:3">
      <c r="A13" s="129" t="s">
        <v>5</v>
      </c>
      <c r="B13" s="129"/>
      <c r="C13" s="129"/>
    </row>
    <row r="15" spans="1:3" ht="35.25" customHeight="1">
      <c r="A15" s="128" t="str">
        <f>'1. паспорт местоположение '!A15:C15</f>
        <v>Реконструкция ТП-14 г.Заполярный. Замена силовых трансформаторов на ТМГ 6/0,4-630 кВА 1 шт.</v>
      </c>
      <c r="B15" s="128" t="s">
        <v>419</v>
      </c>
      <c r="C15" s="128" t="s">
        <v>419</v>
      </c>
    </row>
    <row r="16" spans="1:3" ht="15" customHeight="1">
      <c r="A16" s="129" t="s">
        <v>6</v>
      </c>
      <c r="B16" s="129"/>
      <c r="C16" s="129"/>
    </row>
    <row r="18" spans="1:3" ht="48" customHeight="1">
      <c r="A18" s="134" t="s">
        <v>92</v>
      </c>
      <c r="B18" s="134"/>
      <c r="C18" s="134"/>
    </row>
    <row r="20" spans="1:3" ht="15" customHeight="1">
      <c r="A20" s="2" t="s">
        <v>8</v>
      </c>
      <c r="B20" s="40" t="s">
        <v>9</v>
      </c>
      <c r="C20" s="40" t="s">
        <v>10</v>
      </c>
    </row>
    <row r="21" spans="1:3" ht="15" customHeight="1">
      <c r="A21" s="3">
        <v>1</v>
      </c>
      <c r="B21" s="3">
        <v>2</v>
      </c>
      <c r="C21" s="3">
        <v>3</v>
      </c>
    </row>
    <row r="22" spans="1:3" ht="156" customHeight="1">
      <c r="A22" s="4">
        <v>1</v>
      </c>
      <c r="B22" s="2" t="s">
        <v>93</v>
      </c>
      <c r="C22" s="40" t="str">
        <f>'1. паспорт местоположение '!C23</f>
        <v>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480</v>
      </c>
    </row>
    <row r="24" spans="1:3" ht="43.5" customHeight="1">
      <c r="A24" s="4">
        <v>3</v>
      </c>
      <c r="B24" s="2" t="s">
        <v>95</v>
      </c>
      <c r="C24" s="40" t="str">
        <f>A15</f>
        <v>Реконструкция ТП-14 г.Заполярный. Замена силовых трансформаторов на ТМГ 6/0,4-630 кВА 1 шт.</v>
      </c>
    </row>
    <row r="25" spans="1:3" ht="37.9" customHeight="1">
      <c r="A25" s="4">
        <v>4</v>
      </c>
      <c r="B25" s="2" t="s">
        <v>96</v>
      </c>
      <c r="C25" s="40">
        <f>0.903/630</f>
        <v>1.4333333333333333E-3</v>
      </c>
    </row>
    <row r="26" spans="1:3" ht="38.450000000000003" customHeight="1">
      <c r="A26" s="4">
        <v>5</v>
      </c>
      <c r="B26" s="2" t="s">
        <v>97</v>
      </c>
      <c r="C26" s="5" t="s">
        <v>420</v>
      </c>
    </row>
    <row r="27" spans="1:3" ht="228" customHeight="1">
      <c r="A27" s="4">
        <v>6</v>
      </c>
      <c r="B27" s="2" t="s">
        <v>98</v>
      </c>
      <c r="C27" s="40" t="s">
        <v>481</v>
      </c>
    </row>
    <row r="28" spans="1:3" ht="15" customHeight="1">
      <c r="A28" s="4">
        <v>7</v>
      </c>
      <c r="B28" s="2" t="s">
        <v>99</v>
      </c>
      <c r="C28" s="43">
        <v>2021</v>
      </c>
    </row>
    <row r="29" spans="1:3" ht="15" customHeight="1">
      <c r="A29" s="4">
        <v>8</v>
      </c>
      <c r="B29" s="2" t="s">
        <v>100</v>
      </c>
      <c r="C29" s="43">
        <v>2021</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491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420</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ТП-14 г.Заполярный. Замена силовых трансформаторов на ТМГ 6/0,4-630 кВА 1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c r="O15" s="128" t="s">
        <v>419</v>
      </c>
      <c r="P15" s="128" t="s">
        <v>419</v>
      </c>
      <c r="Q15" s="128" t="s">
        <v>419</v>
      </c>
      <c r="R15" s="128" t="s">
        <v>419</v>
      </c>
      <c r="S15" s="128" t="s">
        <v>419</v>
      </c>
      <c r="T15" s="128" t="s">
        <v>419</v>
      </c>
      <c r="U15" s="128" t="s">
        <v>419</v>
      </c>
      <c r="V15" s="128" t="s">
        <v>419</v>
      </c>
      <c r="W15" s="128" t="s">
        <v>419</v>
      </c>
      <c r="X15" s="128" t="s">
        <v>419</v>
      </c>
      <c r="Y15" s="128" t="s">
        <v>419</v>
      </c>
      <c r="Z15" s="128" t="s">
        <v>419</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492</v>
      </c>
      <c r="B21" s="31"/>
      <c r="C21" s="32"/>
      <c r="D21" s="32"/>
      <c r="E21" s="32"/>
      <c r="F21" s="32"/>
      <c r="G21" s="33"/>
      <c r="H21" s="32"/>
      <c r="I21" s="34"/>
      <c r="J21" s="35"/>
      <c r="K21" s="37" t="s">
        <v>386</v>
      </c>
      <c r="L21" s="32" t="s">
        <v>386</v>
      </c>
      <c r="M21" s="36">
        <v>2022</v>
      </c>
      <c r="N21" s="37">
        <v>0</v>
      </c>
      <c r="O21" s="37" t="s">
        <v>420</v>
      </c>
      <c r="P21" s="37" t="s">
        <v>420</v>
      </c>
      <c r="Q21" s="37" t="s">
        <v>420</v>
      </c>
      <c r="R21" s="37" t="s">
        <v>420</v>
      </c>
      <c r="S21" s="37" t="s">
        <v>420</v>
      </c>
      <c r="T21" s="37" t="s">
        <v>420</v>
      </c>
      <c r="U21" s="37" t="s">
        <v>420</v>
      </c>
      <c r="V21" s="37" t="s">
        <v>420</v>
      </c>
      <c r="W21" s="37" t="s">
        <v>420</v>
      </c>
      <c r="X21" s="37" t="s">
        <v>420</v>
      </c>
      <c r="Y21" s="37" t="s">
        <v>420</v>
      </c>
      <c r="Z21" s="37" t="s">
        <v>409</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 right="0.7" top="0.75" bottom="0.75" header="0.3" footer="0.3"/>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 style="13" customWidth="1"/>
    <col min="3" max="3" width="58.7109375" style="13" customWidth="1"/>
    <col min="4" max="4" width="16.2851562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471</v>
      </c>
      <c r="M3" s="1"/>
    </row>
    <row r="5" spans="1:14" ht="15.75">
      <c r="A5" s="131" t="s">
        <v>491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420</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ТП-14 г.Заполярный. Замена силовых трансформаторов на ТМГ 6/0,4-630 кВА 1 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45.15"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39370078740157483"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471</v>
      </c>
    </row>
    <row r="4" spans="1:44" s="89" customFormat="1" ht="18.75">
      <c r="A4" s="91"/>
      <c r="I4" s="90"/>
      <c r="J4" s="90"/>
      <c r="K4" s="49"/>
    </row>
    <row r="5" spans="1:44" s="89" customFormat="1" ht="18.75" customHeight="1">
      <c r="A5" s="204" t="s">
        <v>491</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425</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469</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426</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
        <v>420</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427</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ТП-14 г.Заполярный. Замена силовых трансформаторов на ТМГ 6/0,4-630 кВА 1 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428</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75" t="s">
        <v>144</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208">
        <f>903000/1.18</f>
        <v>765254.23728813569</v>
      </c>
      <c r="AL25" s="208"/>
      <c r="AM25" s="102"/>
      <c r="AN25" s="209" t="s">
        <v>444</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445</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446</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447</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77"/>
      <c r="AL29" s="177"/>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401</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7"/>
      <c r="AL37" s="177"/>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75" t="s">
        <v>448</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7"/>
      <c r="AL40" s="177"/>
      <c r="AM40" s="102"/>
      <c r="AN40" s="102"/>
      <c r="AO40" s="102"/>
      <c r="AP40" s="102"/>
      <c r="AQ40" s="102"/>
      <c r="AR40" s="102"/>
      <c r="AS40" s="101"/>
    </row>
    <row r="41" spans="1:45" ht="17.25" customHeight="1">
      <c r="A41" s="155" t="s">
        <v>449</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450</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451</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452</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453</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2"/>
      <c r="AN46" s="102"/>
      <c r="AO46" s="102"/>
      <c r="AP46" s="102"/>
      <c r="AQ46" s="102"/>
      <c r="AR46" s="102"/>
      <c r="AS46" s="101"/>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7" t="s">
        <v>454</v>
      </c>
      <c r="AL47" s="177"/>
      <c r="AM47" s="161" t="s">
        <v>455</v>
      </c>
      <c r="AN47" s="161"/>
      <c r="AO47" s="104" t="s">
        <v>456</v>
      </c>
      <c r="AP47" s="104" t="s">
        <v>457</v>
      </c>
      <c r="AQ47" s="101"/>
    </row>
    <row r="48" spans="1:45" ht="12" customHeight="1">
      <c r="A48" s="155" t="s">
        <v>388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389</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458</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454</v>
      </c>
      <c r="AL52" s="161"/>
      <c r="AM52" s="161" t="s">
        <v>455</v>
      </c>
      <c r="AN52" s="161"/>
      <c r="AO52" s="104" t="s">
        <v>456</v>
      </c>
      <c r="AP52" s="104" t="s">
        <v>457</v>
      </c>
      <c r="AQ52" s="101"/>
    </row>
    <row r="53" spans="1:43" ht="11.25" customHeight="1">
      <c r="A53" s="172" t="s">
        <v>390</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391</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392</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393</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454</v>
      </c>
      <c r="AL58" s="161"/>
      <c r="AM58" s="161" t="s">
        <v>455</v>
      </c>
      <c r="AN58" s="161"/>
      <c r="AO58" s="104" t="s">
        <v>456</v>
      </c>
      <c r="AP58" s="104" t="s">
        <v>457</v>
      </c>
      <c r="AQ58" s="101"/>
    </row>
    <row r="59" spans="1:43" ht="12.75" customHeight="1">
      <c r="A59" s="166" t="s">
        <v>394</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395</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396</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397</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459</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398</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460</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399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400</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402</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454</v>
      </c>
      <c r="AL74" s="161"/>
      <c r="AM74" s="161" t="s">
        <v>455</v>
      </c>
      <c r="AN74" s="161"/>
      <c r="AO74" s="104" t="s">
        <v>456</v>
      </c>
      <c r="AP74" s="104" t="s">
        <v>457</v>
      </c>
      <c r="AQ74" s="101"/>
    </row>
    <row r="75" spans="1:43" ht="25.5" customHeight="1">
      <c r="A75" s="148" t="s">
        <v>460</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398</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399</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401</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403</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404</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405</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406</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407</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461</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408</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462</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463</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464</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468</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2.42578125" style="13" customWidth="1"/>
    <col min="4" max="4" width="12.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420</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ТП-14 г.Заполярный. Замена силовых трансформаторов на ТМГ 6/0,4-630 кВА 1 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418</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416</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414</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415</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472</v>
      </c>
      <c r="D36" s="41" t="s">
        <v>472</v>
      </c>
      <c r="E36" s="41"/>
      <c r="F36" s="41"/>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417</v>
      </c>
      <c r="B44" s="2" t="s">
        <v>211</v>
      </c>
      <c r="C44" s="41"/>
      <c r="D44" s="41">
        <v>44433</v>
      </c>
      <c r="E44" s="41"/>
      <c r="F44" s="41"/>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1">
        <v>44433</v>
      </c>
      <c r="D46" s="41">
        <v>44438</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44454</v>
      </c>
      <c r="D49" s="41">
        <v>44459</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0:J22"/>
    <mergeCell ref="K20:L22"/>
    <mergeCell ref="I26:J26"/>
    <mergeCell ref="K26:L26"/>
    <mergeCell ref="I23:J23"/>
    <mergeCell ref="K23:L23"/>
    <mergeCell ref="I24:J24"/>
    <mergeCell ref="K24:L24"/>
    <mergeCell ref="I25:J25"/>
    <mergeCell ref="K25:L25"/>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2017-04-14T13:59:50Z</cp:lastPrinted>
  <dcterms:created xsi:type="dcterms:W3CDTF">2016-07-02T10:50:26Z</dcterms:created>
  <dcterms:modified xsi:type="dcterms:W3CDTF">2018-02-12T09:14:12Z</dcterms:modified>
</cp:coreProperties>
</file>