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D52" i="13"/>
  <c r="AK25" i="14"/>
  <c r="C47" i="1"/>
  <c r="M52" i="13"/>
  <c r="J52"/>
  <c r="L27"/>
  <c r="H24"/>
  <c r="L24"/>
  <c r="Y26" i="11"/>
  <c r="X26"/>
  <c r="AA26" s="1"/>
  <c r="Y25"/>
  <c r="X25"/>
  <c r="AA25" s="1"/>
  <c r="AE24"/>
  <c r="AC24"/>
  <c r="AA24"/>
  <c r="AB24" s="1"/>
  <c r="X24"/>
  <c r="P24"/>
  <c r="R24" s="1"/>
  <c r="A15" i="12" l="1"/>
  <c r="J24" i="13"/>
  <c r="M24" s="1"/>
  <c r="G21" i="12"/>
  <c r="C22" i="5"/>
  <c r="J27" i="13"/>
  <c r="M27" s="1"/>
  <c r="G24" i="12"/>
  <c r="A12"/>
  <c r="A12" i="11"/>
  <c r="A11" i="13"/>
  <c r="A12" i="9"/>
  <c r="A12" i="14"/>
  <c r="A12" i="7"/>
  <c r="A12" i="6"/>
  <c r="A12" i="5"/>
  <c r="A11" i="4"/>
  <c r="A11" i="3"/>
  <c r="A11" i="2"/>
  <c r="A14" i="13" l="1"/>
  <c r="A8"/>
  <c r="A15" i="9"/>
  <c r="A9"/>
  <c r="A15" i="14"/>
  <c r="A9"/>
  <c r="A15" i="7"/>
  <c r="A15" i="11"/>
  <c r="A9"/>
  <c r="G20" i="12"/>
  <c r="A9"/>
  <c r="A9" i="7"/>
  <c r="A15" i="6"/>
  <c r="A9"/>
  <c r="A15" i="5"/>
  <c r="A9"/>
  <c r="A14" i="4"/>
  <c r="A8"/>
  <c r="A8" i="3"/>
  <c r="A8" i="2"/>
  <c r="A14" i="3"/>
  <c r="A14" i="2"/>
</calcChain>
</file>

<file path=xl/sharedStrings.xml><?xml version="1.0" encoding="utf-8"?>
<sst xmlns="http://schemas.openxmlformats.org/spreadsheetml/2006/main" count="942" uniqueCount="512">
  <si>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</si>
  <si>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</si>
  <si>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</si>
  <si>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</si>
  <si>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</si>
  <si>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</si>
  <si>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</si>
  <si>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</si>
  <si>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</si>
  <si>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</si>
  <si>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</si>
  <si>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</si>
  <si>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</si>
  <si>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</si>
  <si>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</si>
  <si>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</si>
  <si>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</si>
  <si>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</si>
  <si>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</si>
  <si>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</si>
  <si>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</si>
  <si>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</si>
  <si>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</si>
  <si>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</si>
  <si>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</si>
  <si>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</si>
  <si>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</si>
  <si>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</si>
  <si>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</si>
  <si>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</si>
  <si>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</si>
  <si>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</si>
  <si>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</si>
  <si>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</si>
  <si>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</si>
  <si>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</si>
  <si>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</si>
  <si>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</si>
  <si>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</si>
  <si>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</si>
  <si>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</si>
  <si>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</si>
  <si>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</si>
  <si>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</si>
  <si>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</si>
  <si>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</si>
  <si>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</si>
  <si>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</si>
  <si>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</si>
  <si>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</si>
  <si>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</si>
  <si>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</si>
  <si>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</si>
  <si>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</si>
  <si>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</si>
  <si>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</si>
  <si>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</si>
  <si>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</si>
  <si>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</si>
  <si>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</si>
  <si>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</si>
  <si>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</si>
  <si>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</si>
  <si>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</si>
  <si>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</si>
  <si>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</si>
  <si>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</si>
  <si>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</si>
  <si>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</si>
  <si>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</si>
  <si>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</si>
  <si>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</si>
  <si>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</si>
  <si>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</si>
  <si>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</si>
  <si>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</si>
  <si>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</si>
  <si>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</si>
  <si>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</si>
  <si>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</si>
  <si>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</si>
  <si>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</si>
  <si>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</si>
  <si>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</si>
  <si>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</si>
  <si>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</si>
  <si>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</si>
  <si>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</si>
  <si>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</si>
  <si>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</si>
  <si>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</si>
  <si>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</si>
  <si>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</si>
  <si>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</si>
  <si>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</si>
  <si>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</si>
  <si>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</si>
  <si>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</si>
  <si>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</si>
  <si>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</si>
  <si>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</si>
  <si>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</si>
  <si>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</si>
  <si>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</si>
  <si>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</si>
  <si>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</si>
  <si>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</si>
  <si>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</si>
  <si>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</si>
  <si>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</si>
  <si>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</si>
  <si>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</si>
  <si>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</si>
  <si>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</si>
  <si>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</si>
  <si>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</si>
  <si>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</si>
  <si>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</si>
  <si>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</si>
  <si>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</si>
  <si>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</si>
  <si>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</si>
  <si>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</si>
  <si>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</si>
  <si>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</si>
  <si>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</si>
  <si>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</si>
  <si>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</si>
  <si>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</si>
  <si>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</si>
  <si>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</si>
  <si>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</si>
  <si>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</si>
  <si>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</si>
  <si>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</si>
  <si>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</si>
  <si>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</si>
  <si>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</si>
  <si>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</si>
  <si>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</si>
  <si>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</si>
  <si>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</si>
  <si>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</si>
  <si>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</si>
  <si>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</si>
  <si>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</si>
  <si>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</si>
  <si>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</si>
  <si>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</si>
  <si>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</si>
  <si>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</si>
  <si>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</si>
  <si>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</si>
  <si>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</si>
  <si>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</si>
  <si>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</si>
  <si>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</si>
  <si>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</si>
  <si>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</si>
  <si>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</si>
  <si>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</si>
  <si>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</si>
  <si>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</si>
  <si>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</si>
  <si>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</si>
  <si>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</si>
  <si>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</si>
  <si>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</si>
  <si>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</si>
  <si>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</si>
  <si>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</si>
  <si>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</si>
  <si>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</si>
  <si>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</si>
  <si>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</si>
  <si>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</si>
  <si>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</si>
  <si>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</si>
  <si>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</si>
  <si>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</si>
  <si>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</si>
  <si>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</si>
  <si>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</si>
  <si>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</si>
  <si>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</si>
  <si>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</si>
  <si>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</si>
  <si>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</si>
  <si>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</si>
  <si>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</si>
  <si>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</si>
  <si>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</si>
  <si>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</si>
  <si>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</si>
  <si>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</si>
  <si>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</si>
  <si>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</si>
  <si>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</si>
  <si>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</si>
  <si>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</si>
  <si>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</si>
  <si>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</si>
  <si>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</si>
  <si>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</si>
  <si>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</si>
  <si>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</si>
  <si>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</si>
  <si>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</si>
  <si>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</si>
  <si>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</si>
  <si>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</si>
  <si>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</si>
  <si>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</si>
  <si>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</si>
  <si>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</si>
  <si>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</si>
  <si>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</si>
  <si>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</si>
  <si>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</si>
  <si>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</si>
  <si>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</si>
  <si>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</si>
  <si>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</si>
  <si>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</si>
  <si>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</si>
  <si>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</si>
  <si>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</si>
  <si>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</si>
  <si>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</si>
  <si>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</si>
  <si>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</si>
  <si>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</si>
  <si>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</si>
  <si>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</si>
  <si>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</si>
  <si>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</si>
  <si>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</si>
  <si>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</si>
  <si>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</si>
  <si>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</si>
  <si>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</si>
  <si>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</si>
  <si>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</si>
  <si>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</si>
  <si>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</si>
  <si>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</si>
  <si>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</si>
  <si>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</si>
  <si>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</si>
  <si>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</si>
  <si>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</si>
  <si>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</si>
  <si>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</si>
  <si>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</si>
  <si>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</si>
  <si>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</si>
  <si>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</si>
  <si>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</si>
  <si>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</si>
  <si>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</si>
  <si>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</si>
  <si>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</si>
  <si>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</si>
  <si>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</si>
  <si>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</si>
  <si>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</si>
  <si>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</si>
  <si>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</si>
  <si>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</si>
  <si>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</si>
  <si>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</si>
  <si>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</si>
  <si>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</si>
  <si>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</si>
  <si>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</si>
  <si>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</si>
  <si>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</si>
  <si>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</si>
  <si>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</si>
  <si>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</si>
  <si>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</si>
  <si>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</si>
  <si>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</si>
  <si>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</si>
  <si>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</si>
  <si>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</si>
  <si>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</si>
  <si>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</si>
  <si>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</si>
  <si>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</si>
  <si>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</si>
  <si>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</si>
  <si>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</si>
  <si>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</si>
  <si>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</si>
  <si>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</si>
  <si>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</si>
  <si>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</si>
  <si>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</si>
  <si>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</si>
  <si>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</si>
  <si>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</si>
  <si>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</si>
  <si>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</si>
  <si>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</si>
  <si>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</si>
  <si>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</si>
  <si>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</si>
  <si>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</si>
  <si>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</si>
  <si>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</si>
  <si>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</si>
  <si>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</si>
  <si>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</si>
  <si>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</si>
  <si>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</si>
  <si>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</si>
  <si>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</si>
  <si>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</si>
  <si>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</si>
  <si>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</si>
  <si>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</si>
  <si>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</si>
  <si>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</si>
  <si>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</si>
  <si>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</si>
  <si>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</si>
  <si>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</si>
  <si>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</si>
  <si>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</si>
  <si>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</si>
  <si>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</si>
  <si>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</si>
  <si>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</si>
  <si>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</si>
  <si>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</si>
  <si>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</si>
  <si>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</si>
  <si>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</si>
  <si>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</si>
  <si>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</si>
  <si>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</si>
  <si>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</si>
  <si>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</si>
  <si>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</si>
  <si>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</si>
  <si>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</si>
  <si>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</si>
  <si>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</si>
  <si>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</si>
  <si>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</si>
  <si>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</si>
  <si>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</si>
  <si>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</si>
  <si>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</si>
  <si>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</si>
  <si>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</si>
  <si>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</si>
  <si>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</si>
  <si>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</si>
  <si>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</si>
  <si>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</si>
  <si>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</si>
  <si>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</si>
  <si>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</si>
  <si>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</si>
  <si>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</si>
  <si>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</si>
  <si>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</si>
  <si>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</si>
  <si>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</si>
  <si>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</si>
  <si>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</si>
  <si>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</si>
  <si>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</si>
  <si>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</si>
  <si>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</si>
  <si>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</si>
  <si>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</si>
  <si>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</si>
  <si>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</si>
  <si>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</si>
  <si>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</si>
  <si>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</si>
  <si>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</si>
  <si>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</si>
  <si>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</si>
  <si>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</si>
  <si>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</si>
  <si>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</si>
  <si>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</si>
  <si>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</si>
  <si>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</si>
  <si>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</si>
  <si>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</si>
  <si>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</si>
  <si>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</si>
  <si>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</si>
  <si>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</si>
  <si>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</si>
  <si>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</si>
  <si>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</si>
  <si>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</si>
  <si>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</si>
  <si>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</si>
  <si>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</si>
  <si>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</si>
  <si>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</si>
  <si>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</si>
  <si>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</si>
  <si>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</si>
  <si>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</si>
  <si>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</si>
  <si>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</si>
  <si>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</si>
  <si>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</si>
  <si>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</si>
  <si>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</si>
  <si>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</si>
  <si>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</si>
  <si>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</si>
  <si>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</si>
  <si>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</si>
  <si>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</si>
  <si>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</si>
  <si>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</si>
  <si>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</si>
  <si>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</si>
  <si>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</si>
  <si>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</si>
  <si>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</si>
  <si>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</si>
  <si>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</si>
  <si>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</si>
  <si>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</si>
  <si>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</si>
  <si>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</si>
  <si>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</si>
  <si>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</si>
  <si>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</si>
  <si>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</si>
  <si>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</si>
  <si>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</si>
  <si>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</si>
  <si>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</si>
  <si>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</si>
  <si>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</si>
  <si>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</si>
  <si>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</si>
  <si>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</si>
  <si>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</si>
  <si>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</si>
  <si>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</si>
  <si>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</si>
  <si>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</si>
  <si>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</si>
  <si>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</si>
  <si>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</si>
  <si>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</si>
  <si>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</si>
  <si>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</si>
  <si>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</si>
  <si>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</si>
  <si>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</si>
  <si>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</si>
  <si>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</si>
  <si>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</si>
  <si>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</si>
  <si>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</si>
  <si>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</si>
  <si>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</si>
  <si>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</si>
  <si>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</si>
  <si>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</si>
  <si>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</si>
  <si>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</si>
  <si>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Грузопассажирский фургон   5 мест  УАЗ-390945  3 ед</t>
  </si>
  <si>
    <t>Транспортое средство</t>
  </si>
  <si>
    <t>оперативное обслуживание, капитальный  и аварийный  ремонт электосетей</t>
  </si>
  <si>
    <t>Печенгкский район, Мурманская область</t>
  </si>
  <si>
    <t>Н_Пр_ТС_1752.01</t>
  </si>
  <si>
    <t>Услуги по передаче электрической энергии</t>
  </si>
  <si>
    <t>ноябрь 2017г</t>
  </si>
  <si>
    <t>ОС</t>
  </si>
  <si>
    <t>АО "МЭС"</t>
  </si>
  <si>
    <t>Запрос ценовых котировок</t>
  </si>
  <si>
    <t>ООО "Севертранс"</t>
  </si>
  <si>
    <t>не предусмотрена</t>
  </si>
  <si>
    <t>http://www.rts-tender.ru/</t>
  </si>
  <si>
    <t>31.10.2017г</t>
  </si>
  <si>
    <t>09.11.2017г</t>
  </si>
  <si>
    <t>24.11.2017г</t>
  </si>
  <si>
    <t>в течениие 30 (Тридцати) календарных дней с момента подписания договора</t>
  </si>
  <si>
    <t>ООО "Ориент"</t>
  </si>
  <si>
    <t>ООО "Авто-Лига"</t>
  </si>
  <si>
    <t>Филиал "Заполярная горэлектросеть"</t>
  </si>
  <si>
    <t>Поставка автомобилей (в т.ч. автомобиль УАЗ 390945-460 в кол-ве 3 ед. для филиала "Заполярная горэлектросеть")</t>
  </si>
  <si>
    <t>инновационный</t>
  </si>
  <si>
    <t>завершен</t>
  </si>
  <si>
    <t>Договор поставки автотранспортного средства №108-17-1162 от 24.11.2017г.</t>
  </si>
  <si>
    <t>28.11.2017г</t>
  </si>
  <si>
    <t>Заместитель главного инженера по электрообеспечению                                                                                                                         А.С. Стахов</t>
  </si>
  <si>
    <t>Оборудование, шт.</t>
  </si>
  <si>
    <t>Заместитель главного инженера по электрообеспечению                                                                                                                                                          А.С. Стахов</t>
  </si>
  <si>
    <t>29.12.2017г</t>
  </si>
  <si>
    <t>3-5 лет</t>
  </si>
  <si>
    <t>Заместитель главного инженера по электрообеспечению                                                                                                                                                                                                        А.С. Стахов</t>
  </si>
  <si>
    <t>Заместитель главного инженера по электрообеспечению                                                                                         А. С. Стахов</t>
  </si>
  <si>
    <t>З</t>
  </si>
  <si>
    <t>Необходимость обновление автопарка в связи с физическим износом автотранспорта</t>
  </si>
  <si>
    <t>УАЗ-390945-460 - 3 ед.</t>
  </si>
  <si>
    <t>Приобретение автомобилей УАЗ 390945-460</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</si>
</sst>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1" fillId="0" borderId="11" xfId="48"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806976"/>
        <c:axId val="79348864"/>
      </c:lineChart>
      <c:catAx>
        <c:axId val="77806976"/>
        <c:scaling>
          <c:orientation val="minMax"/>
        </c:scaling>
        <c:axPos val="b"/>
        <c:numFmt formatCode="General" sourceLinked="1"/>
        <c:tickLblPos val="nextTo"/>
        <c:crossAx val="79348864"/>
        <c:crosses val="autoZero"/>
        <c:auto val="1"/>
        <c:lblAlgn val="ctr"/>
        <c:lblOffset val="100"/>
      </c:catAx>
      <c:valAx>
        <c:axId val="79348864"/>
        <c:scaling>
          <c:orientation val="minMax"/>
        </c:scaling>
        <c:axPos val="l"/>
        <c:majorGridlines/>
        <c:numFmt formatCode="General" sourceLinked="1"/>
        <c:tickLblPos val="nextTo"/>
        <c:txPr>
          <a:bodyPr/>
          <a:lstStyle/>
          <a:p>
            <a:pPr>
              <a:defRPr sz="700"/>
            </a:pPr>
            <a:endParaRPr lang="ru-RU"/>
          </a:p>
        </c:txPr>
        <c:crossAx val="77806976"/>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zoomScaleSheetLayoutView="100" workbookViewId="0">
      <selection activeCell="C49" sqref="C49"/>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471</v>
      </c>
    </row>
    <row r="2" spans="1:12" s="1" customFormat="1" ht="15.95" customHeight="1">
      <c r="C2" s="106" t="s">
        <v>1</v>
      </c>
    </row>
    <row r="3" spans="1:12" s="1" customFormat="1" ht="15.95" customHeight="1">
      <c r="C3" s="106" t="s">
        <v>462</v>
      </c>
    </row>
    <row r="5" spans="1:12" s="1" customFormat="1" ht="15.95" customHeight="1">
      <c r="A5" s="154" t="s">
        <v>416</v>
      </c>
      <c r="B5" s="154"/>
      <c r="C5" s="154"/>
    </row>
    <row r="7" spans="1:12" s="1" customFormat="1" ht="18.95" customHeight="1">
      <c r="A7" s="155" t="s">
        <v>3</v>
      </c>
      <c r="B7" s="155"/>
      <c r="C7" s="155"/>
    </row>
    <row r="9" spans="1:12" s="1" customFormat="1" ht="15.95" customHeight="1">
      <c r="A9" s="154" t="s">
        <v>461</v>
      </c>
      <c r="B9" s="154"/>
      <c r="C9" s="154"/>
    </row>
    <row r="10" spans="1:12" s="1" customFormat="1" ht="15.95" customHeight="1">
      <c r="A10" s="152" t="s">
        <v>4</v>
      </c>
      <c r="B10" s="152"/>
      <c r="C10" s="152"/>
    </row>
    <row r="12" spans="1:12" s="1" customFormat="1" ht="15.95" customHeight="1">
      <c r="A12" s="154" t="s">
        <v>480</v>
      </c>
      <c r="B12" s="154"/>
      <c r="C12" s="154"/>
      <c r="D12" s="134"/>
      <c r="E12" s="134"/>
      <c r="F12" s="134"/>
      <c r="G12" s="134"/>
      <c r="H12" s="134"/>
      <c r="I12" s="134"/>
      <c r="J12" s="134"/>
      <c r="K12" s="134"/>
      <c r="L12" s="134"/>
    </row>
    <row r="13" spans="1:12" s="1" customFormat="1" ht="15.95" customHeight="1">
      <c r="A13" s="152" t="s">
        <v>5</v>
      </c>
      <c r="B13" s="152"/>
      <c r="C13" s="152"/>
    </row>
    <row r="15" spans="1:12" s="1" customFormat="1" ht="31.5" customHeight="1">
      <c r="A15" s="151" t="s">
        <v>476</v>
      </c>
      <c r="B15" s="151"/>
      <c r="C15" s="151"/>
    </row>
    <row r="16" spans="1:12" s="1" customFormat="1" ht="15.95" customHeight="1">
      <c r="A16" s="152" t="s">
        <v>6</v>
      </c>
      <c r="B16" s="152"/>
      <c r="C16" s="152"/>
    </row>
    <row r="18" spans="1:3" s="1" customFormat="1" ht="18.95" customHeight="1">
      <c r="A18" s="153" t="s">
        <v>7</v>
      </c>
      <c r="B18" s="153"/>
      <c r="C18" s="153"/>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9" t="s">
        <v>477</v>
      </c>
    </row>
    <row r="23" spans="1:3" s="1" customFormat="1" ht="32.25" customHeight="1">
      <c r="A23" s="11">
        <v>2</v>
      </c>
      <c r="B23" s="114" t="s">
        <v>12</v>
      </c>
      <c r="C23" s="141" t="s">
        <v>478</v>
      </c>
    </row>
    <row r="24" spans="1:3" s="1" customFormat="1" ht="48" customHeight="1">
      <c r="A24" s="11">
        <v>3</v>
      </c>
      <c r="B24" s="114" t="s">
        <v>13</v>
      </c>
      <c r="C24" s="114"/>
    </row>
    <row r="25" spans="1:3" s="1" customFormat="1" ht="32.1" customHeight="1">
      <c r="A25" s="11">
        <v>4</v>
      </c>
      <c r="B25" s="114" t="s">
        <v>14</v>
      </c>
      <c r="C25" s="114" t="s">
        <v>407</v>
      </c>
    </row>
    <row r="26" spans="1:3" s="1" customFormat="1" ht="35.450000000000003" customHeight="1">
      <c r="A26" s="11">
        <v>5</v>
      </c>
      <c r="B26" s="114" t="s">
        <v>15</v>
      </c>
      <c r="C26" s="140" t="s">
        <v>479</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67.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384</v>
      </c>
    </row>
    <row r="37" spans="1:3" s="1" customFormat="1" ht="15.95" customHeight="1">
      <c r="A37" s="11">
        <v>16</v>
      </c>
      <c r="B37" s="114" t="s">
        <v>29</v>
      </c>
      <c r="C37" s="114" t="s">
        <v>384</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385</v>
      </c>
    </row>
    <row r="43" spans="1:3" s="1" customFormat="1" ht="78.95" customHeight="1">
      <c r="A43" s="11">
        <v>21</v>
      </c>
      <c r="B43" s="114" t="s">
        <v>35</v>
      </c>
      <c r="C43" s="114" t="s">
        <v>408</v>
      </c>
    </row>
    <row r="44" spans="1:3" s="1" customFormat="1" ht="78.95" customHeight="1">
      <c r="A44" s="11">
        <v>22</v>
      </c>
      <c r="B44" s="114" t="s">
        <v>36</v>
      </c>
      <c r="C44" s="114" t="s">
        <v>408</v>
      </c>
    </row>
    <row r="45" spans="1:3" s="1" customFormat="1" ht="76.5" customHeight="1">
      <c r="A45" s="11">
        <v>23</v>
      </c>
      <c r="B45" s="114" t="s">
        <v>37</v>
      </c>
      <c r="C45" s="135" t="s">
        <v>408</v>
      </c>
    </row>
    <row r="46" spans="1:3" ht="1.5" hidden="1" customHeight="1">
      <c r="A46" s="113"/>
      <c r="B46" s="114"/>
      <c r="C46" s="114"/>
    </row>
    <row r="47" spans="1:3" s="1" customFormat="1" ht="48" customHeight="1">
      <c r="A47" s="11">
        <v>24</v>
      </c>
      <c r="B47" s="136" t="s">
        <v>475</v>
      </c>
      <c r="C47" s="138">
        <f>C48/1.18</f>
        <v>1.6822033898305087</v>
      </c>
    </row>
    <row r="48" spans="1:3" s="1" customFormat="1" ht="48" customHeight="1">
      <c r="A48" s="11">
        <v>25</v>
      </c>
      <c r="B48" s="136" t="s">
        <v>474</v>
      </c>
      <c r="C48" s="138">
        <v>1.9850000000000001</v>
      </c>
    </row>
    <row r="52" spans="1:3">
      <c r="A52" s="150" t="s">
        <v>507</v>
      </c>
      <c r="B52" s="150"/>
      <c r="C52" s="150"/>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D51" sqref="D51:D52"/>
    </sheetView>
  </sheetViews>
  <sheetFormatPr defaultColWidth="9.140625" defaultRowHeight="15.75"/>
  <cols>
    <col min="1" max="1" width="9.140625" style="26"/>
    <col min="2" max="2" width="57.85546875" style="26" customWidth="1"/>
    <col min="3" max="3" width="10.5703125" style="26" customWidth="1"/>
    <col min="4" max="4" width="11.42578125" style="26" customWidth="1"/>
    <col min="5" max="5" width="18.5703125" style="26" bestFit="1" customWidth="1"/>
    <col min="6" max="6" width="18" style="26" bestFit="1" customWidth="1"/>
    <col min="7" max="7" width="11.140625" style="25" customWidth="1"/>
    <col min="8" max="8" width="7.85546875" style="25" customWidth="1"/>
    <col min="9" max="9" width="7.5703125" style="25" customWidth="1"/>
    <col min="10" max="10" width="8.85546875" style="25" customWidth="1"/>
    <col min="11" max="11" width="8.28515625" style="25" customWidth="1"/>
    <col min="12" max="12" width="13.140625" style="26" customWidth="1"/>
    <col min="13" max="13" width="19.140625" style="26" customWidth="1"/>
    <col min="14" max="16384" width="9.140625" style="26"/>
  </cols>
  <sheetData>
    <row r="1" spans="1:13" ht="18.75">
      <c r="A1" s="25"/>
      <c r="B1" s="25"/>
      <c r="C1" s="25"/>
      <c r="D1" s="25"/>
      <c r="E1" s="25"/>
      <c r="F1" s="25"/>
      <c r="M1" s="29" t="s">
        <v>471</v>
      </c>
    </row>
    <row r="2" spans="1:13" ht="18.75">
      <c r="A2" s="25"/>
      <c r="B2" s="25"/>
      <c r="C2" s="25"/>
      <c r="D2" s="25"/>
      <c r="E2" s="25"/>
      <c r="F2" s="25"/>
      <c r="M2" s="30" t="s">
        <v>1</v>
      </c>
    </row>
    <row r="3" spans="1:13" ht="18.75">
      <c r="A3" s="25"/>
      <c r="B3" s="25"/>
      <c r="C3" s="25"/>
      <c r="D3" s="25"/>
      <c r="E3" s="25"/>
      <c r="F3" s="25"/>
      <c r="M3" s="30" t="s">
        <v>462</v>
      </c>
    </row>
    <row r="4" spans="1:13" ht="18.75" customHeight="1">
      <c r="A4" s="219" t="s">
        <v>416</v>
      </c>
      <c r="B4" s="219"/>
      <c r="C4" s="219"/>
      <c r="D4" s="219"/>
      <c r="E4" s="219"/>
      <c r="F4" s="219"/>
      <c r="G4" s="219"/>
      <c r="H4" s="219"/>
      <c r="I4" s="219"/>
      <c r="J4" s="219"/>
      <c r="K4" s="219"/>
      <c r="L4" s="219"/>
      <c r="M4" s="219"/>
    </row>
    <row r="5" spans="1:13" ht="18.75">
      <c r="A5" s="25"/>
      <c r="B5" s="25"/>
      <c r="C5" s="25"/>
      <c r="D5" s="25"/>
      <c r="E5" s="25"/>
      <c r="F5" s="25"/>
      <c r="M5" s="30"/>
    </row>
    <row r="6" spans="1:13" ht="18.75">
      <c r="A6" s="220" t="s">
        <v>418</v>
      </c>
      <c r="B6" s="220"/>
      <c r="C6" s="220"/>
      <c r="D6" s="220"/>
      <c r="E6" s="220"/>
      <c r="F6" s="220"/>
      <c r="G6" s="220"/>
      <c r="H6" s="220"/>
      <c r="I6" s="220"/>
      <c r="J6" s="220"/>
      <c r="K6" s="220"/>
      <c r="L6" s="220"/>
      <c r="M6" s="220"/>
    </row>
    <row r="7" spans="1:13" ht="18.75">
      <c r="A7" s="31"/>
      <c r="B7" s="31"/>
      <c r="C7" s="31"/>
      <c r="D7" s="31"/>
      <c r="E7" s="31"/>
      <c r="F7" s="31"/>
      <c r="G7" s="31"/>
      <c r="H7" s="31"/>
      <c r="I7" s="31"/>
      <c r="J7" s="32"/>
      <c r="K7" s="32"/>
      <c r="L7" s="32"/>
      <c r="M7" s="32"/>
    </row>
    <row r="8" spans="1:13" ht="18.75">
      <c r="A8" s="220" t="str">
        <f>'1. паспорт местоположение '!A9:C9</f>
        <v>Акционерное общество "Мурманэнергосбыт"</v>
      </c>
      <c r="B8" s="220"/>
      <c r="C8" s="220"/>
      <c r="D8" s="220"/>
      <c r="E8" s="220"/>
      <c r="F8" s="220"/>
      <c r="G8" s="220"/>
      <c r="H8" s="220"/>
      <c r="I8" s="220"/>
      <c r="J8" s="220"/>
      <c r="K8" s="220"/>
      <c r="L8" s="220"/>
      <c r="M8" s="220"/>
    </row>
    <row r="9" spans="1:13" ht="18.75" customHeight="1">
      <c r="A9" s="223" t="s">
        <v>419</v>
      </c>
      <c r="B9" s="223"/>
      <c r="C9" s="223"/>
      <c r="D9" s="223"/>
      <c r="E9" s="223"/>
      <c r="F9" s="223"/>
      <c r="G9" s="223"/>
      <c r="H9" s="223"/>
      <c r="I9" s="223"/>
      <c r="J9" s="223"/>
      <c r="K9" s="223"/>
      <c r="L9" s="223"/>
      <c r="M9" s="223"/>
    </row>
    <row r="10" spans="1:13" ht="18.75">
      <c r="A10" s="31"/>
      <c r="B10" s="31"/>
      <c r="C10" s="31"/>
      <c r="D10" s="31"/>
      <c r="E10" s="31"/>
      <c r="F10" s="31"/>
      <c r="G10" s="31"/>
      <c r="H10" s="31"/>
      <c r="I10" s="31"/>
      <c r="J10" s="32"/>
      <c r="K10" s="32"/>
      <c r="L10" s="32"/>
      <c r="M10" s="32"/>
    </row>
    <row r="11" spans="1:13" ht="18.75">
      <c r="A11" s="220" t="str">
        <f>'1. паспорт местоположение '!A12:C12</f>
        <v>Н_Пр_ТС_1752.01</v>
      </c>
      <c r="B11" s="220"/>
      <c r="C11" s="220"/>
      <c r="D11" s="220"/>
      <c r="E11" s="220"/>
      <c r="F11" s="220"/>
      <c r="G11" s="220"/>
      <c r="H11" s="220"/>
      <c r="I11" s="220"/>
      <c r="J11" s="220"/>
      <c r="K11" s="220"/>
      <c r="L11" s="220"/>
      <c r="M11" s="220"/>
    </row>
    <row r="12" spans="1:13">
      <c r="A12" s="223" t="s">
        <v>420</v>
      </c>
      <c r="B12" s="223"/>
      <c r="C12" s="223"/>
      <c r="D12" s="223"/>
      <c r="E12" s="223"/>
      <c r="F12" s="223"/>
      <c r="G12" s="223"/>
      <c r="H12" s="223"/>
      <c r="I12" s="223"/>
      <c r="J12" s="223"/>
      <c r="K12" s="223"/>
      <c r="L12" s="223"/>
      <c r="M12" s="223"/>
    </row>
    <row r="13" spans="1:13" ht="16.5" customHeight="1">
      <c r="A13" s="33"/>
      <c r="B13" s="33"/>
      <c r="C13" s="33"/>
      <c r="D13" s="33"/>
      <c r="E13" s="33"/>
      <c r="F13" s="33"/>
      <c r="G13" s="33"/>
      <c r="H13" s="33"/>
      <c r="I13" s="33"/>
      <c r="J13" s="34"/>
      <c r="K13" s="34"/>
      <c r="L13" s="34"/>
      <c r="M13" s="34"/>
    </row>
    <row r="14" spans="1:13" ht="39.75" customHeight="1">
      <c r="A14" s="251" t="str">
        <f>'1. паспорт местоположение '!A15:C15</f>
        <v>Грузопассажирский фургон   5 мест  УАЗ-390945  3 ед</v>
      </c>
      <c r="B14" s="251"/>
      <c r="C14" s="251"/>
      <c r="D14" s="251"/>
      <c r="E14" s="251"/>
      <c r="F14" s="251"/>
      <c r="G14" s="251"/>
      <c r="H14" s="251"/>
      <c r="I14" s="251"/>
      <c r="J14" s="251"/>
      <c r="K14" s="251"/>
      <c r="L14" s="251"/>
      <c r="M14" s="251"/>
    </row>
    <row r="15" spans="1:13" ht="15.75" customHeight="1">
      <c r="A15" s="223" t="s">
        <v>421</v>
      </c>
      <c r="B15" s="223"/>
      <c r="C15" s="223"/>
      <c r="D15" s="223"/>
      <c r="E15" s="223"/>
      <c r="F15" s="223"/>
      <c r="G15" s="223"/>
      <c r="H15" s="223"/>
      <c r="I15" s="223"/>
      <c r="J15" s="223"/>
      <c r="K15" s="223"/>
      <c r="L15" s="223"/>
      <c r="M15" s="223"/>
    </row>
    <row r="16" spans="1:13">
      <c r="A16" s="150"/>
      <c r="B16" s="150"/>
      <c r="C16" s="150"/>
      <c r="D16" s="150"/>
      <c r="E16" s="150"/>
      <c r="F16" s="150"/>
      <c r="G16" s="150"/>
      <c r="H16" s="150"/>
      <c r="I16" s="150"/>
      <c r="J16" s="150"/>
      <c r="K16" s="150"/>
      <c r="L16" s="150"/>
      <c r="M16" s="150"/>
    </row>
    <row r="17" spans="1:16">
      <c r="A17" s="25"/>
      <c r="L17" s="25"/>
    </row>
    <row r="18" spans="1:16">
      <c r="A18" s="252" t="s">
        <v>222</v>
      </c>
      <c r="B18" s="252"/>
      <c r="C18" s="252"/>
      <c r="D18" s="252"/>
      <c r="E18" s="252"/>
      <c r="F18" s="252"/>
      <c r="G18" s="252"/>
      <c r="H18" s="252"/>
      <c r="I18" s="252"/>
      <c r="J18" s="252"/>
      <c r="K18" s="252"/>
      <c r="L18" s="252"/>
      <c r="M18" s="252"/>
    </row>
    <row r="19" spans="1:16">
      <c r="A19" s="25"/>
      <c r="B19" s="25"/>
      <c r="C19" s="25"/>
      <c r="D19" s="25"/>
      <c r="E19" s="25"/>
      <c r="F19" s="25"/>
      <c r="L19" s="25"/>
    </row>
    <row r="20" spans="1:16">
      <c r="A20" s="245" t="s">
        <v>223</v>
      </c>
      <c r="B20" s="245" t="s">
        <v>224</v>
      </c>
      <c r="C20" s="255" t="s">
        <v>225</v>
      </c>
      <c r="D20" s="255"/>
      <c r="E20" s="253" t="s">
        <v>226</v>
      </c>
      <c r="F20" s="253"/>
      <c r="G20" s="245" t="s">
        <v>422</v>
      </c>
      <c r="H20" s="249" t="s">
        <v>423</v>
      </c>
      <c r="I20" s="250"/>
      <c r="J20" s="250"/>
      <c r="K20" s="250"/>
      <c r="L20" s="254" t="s">
        <v>424</v>
      </c>
      <c r="M20" s="254"/>
      <c r="N20" s="35"/>
      <c r="O20" s="35"/>
      <c r="P20" s="35"/>
    </row>
    <row r="21" spans="1:16" ht="48.75" customHeight="1">
      <c r="A21" s="246"/>
      <c r="B21" s="246"/>
      <c r="C21" s="255"/>
      <c r="D21" s="255"/>
      <c r="E21" s="253"/>
      <c r="F21" s="253"/>
      <c r="G21" s="246"/>
      <c r="H21" s="248" t="s">
        <v>169</v>
      </c>
      <c r="I21" s="248"/>
      <c r="J21" s="248" t="s">
        <v>326</v>
      </c>
      <c r="K21" s="248"/>
      <c r="L21" s="254"/>
      <c r="M21" s="254"/>
    </row>
    <row r="22" spans="1:16" ht="48">
      <c r="A22" s="247"/>
      <c r="B22" s="247"/>
      <c r="C22" s="36" t="s">
        <v>169</v>
      </c>
      <c r="D22" s="145" t="s">
        <v>326</v>
      </c>
      <c r="E22" s="37" t="s">
        <v>467</v>
      </c>
      <c r="F22" s="37" t="s">
        <v>468</v>
      </c>
      <c r="G22" s="247"/>
      <c r="H22" s="59" t="s">
        <v>227</v>
      </c>
      <c r="I22" s="59" t="s">
        <v>228</v>
      </c>
      <c r="J22" s="59" t="s">
        <v>227</v>
      </c>
      <c r="K22" s="59" t="s">
        <v>228</v>
      </c>
      <c r="L22" s="36" t="s">
        <v>425</v>
      </c>
      <c r="M22" s="145" t="s">
        <v>326</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60">
        <v>2.1120000000000001</v>
      </c>
      <c r="D24" s="60">
        <v>1.9850000000000001</v>
      </c>
      <c r="E24" s="61"/>
      <c r="F24" s="61"/>
      <c r="G24" s="60"/>
      <c r="H24" s="60">
        <f>C24</f>
        <v>2.1120000000000001</v>
      </c>
      <c r="I24" s="60"/>
      <c r="J24" s="60">
        <f>D24</f>
        <v>1.9850000000000001</v>
      </c>
      <c r="K24" s="64">
        <v>4</v>
      </c>
      <c r="L24" s="60">
        <f>H24</f>
        <v>2.1120000000000001</v>
      </c>
      <c r="M24" s="60">
        <f>J24</f>
        <v>1.9850000000000001</v>
      </c>
    </row>
    <row r="25" spans="1:16" ht="24" customHeight="1">
      <c r="A25" s="41" t="s">
        <v>230</v>
      </c>
      <c r="B25" s="42" t="s">
        <v>231</v>
      </c>
      <c r="C25" s="60"/>
      <c r="D25" s="60"/>
      <c r="E25" s="61"/>
      <c r="F25" s="61"/>
      <c r="G25" s="60"/>
      <c r="H25" s="60"/>
      <c r="I25" s="60"/>
      <c r="J25" s="60"/>
      <c r="K25" s="64"/>
      <c r="L25" s="60"/>
      <c r="M25" s="60"/>
    </row>
    <row r="26" spans="1:16">
      <c r="A26" s="41" t="s">
        <v>232</v>
      </c>
      <c r="B26" s="42" t="s">
        <v>233</v>
      </c>
      <c r="C26" s="62"/>
      <c r="D26" s="62"/>
      <c r="E26" s="62"/>
      <c r="F26" s="62"/>
      <c r="G26" s="60"/>
      <c r="H26" s="60"/>
      <c r="I26" s="60"/>
      <c r="J26" s="62"/>
      <c r="K26" s="64"/>
      <c r="L26" s="62"/>
      <c r="M26" s="62"/>
    </row>
    <row r="27" spans="1:16" s="111" customFormat="1" ht="31.5">
      <c r="A27" s="107" t="s">
        <v>234</v>
      </c>
      <c r="B27" s="108" t="s">
        <v>235</v>
      </c>
      <c r="C27" s="109">
        <v>2.1120000000000001</v>
      </c>
      <c r="D27" s="109">
        <v>1.9850000000000001</v>
      </c>
      <c r="E27" s="109"/>
      <c r="F27" s="109"/>
      <c r="G27" s="109"/>
      <c r="H27" s="109">
        <v>2.1120000000000001</v>
      </c>
      <c r="I27" s="109"/>
      <c r="J27" s="109">
        <f>D27</f>
        <v>1.9850000000000001</v>
      </c>
      <c r="K27" s="110">
        <v>4</v>
      </c>
      <c r="L27" s="109">
        <f>H27</f>
        <v>2.1120000000000001</v>
      </c>
      <c r="M27" s="109">
        <f>J27</f>
        <v>1.9850000000000001</v>
      </c>
    </row>
    <row r="28" spans="1:16">
      <c r="A28" s="41" t="s">
        <v>236</v>
      </c>
      <c r="B28" s="42" t="s">
        <v>426</v>
      </c>
      <c r="C28" s="62"/>
      <c r="D28" s="62"/>
      <c r="E28" s="62"/>
      <c r="F28" s="62"/>
      <c r="G28" s="62"/>
      <c r="H28" s="62"/>
      <c r="I28" s="62"/>
      <c r="J28" s="62"/>
      <c r="K28" s="62"/>
      <c r="L28" s="62"/>
      <c r="M28" s="62"/>
    </row>
    <row r="29" spans="1:16">
      <c r="A29" s="41" t="s">
        <v>237</v>
      </c>
      <c r="B29" s="44" t="s">
        <v>238</v>
      </c>
      <c r="C29" s="62"/>
      <c r="D29" s="62"/>
      <c r="E29" s="62"/>
      <c r="F29" s="62"/>
      <c r="G29" s="62"/>
      <c r="H29" s="62"/>
      <c r="I29" s="62"/>
      <c r="J29" s="62"/>
      <c r="K29" s="62"/>
      <c r="L29" s="62"/>
      <c r="M29" s="62"/>
    </row>
    <row r="30" spans="1:16" ht="47.25">
      <c r="A30" s="39" t="s">
        <v>427</v>
      </c>
      <c r="B30" s="40" t="s">
        <v>239</v>
      </c>
      <c r="C30" s="60"/>
      <c r="D30" s="60"/>
      <c r="E30" s="60"/>
      <c r="F30" s="60"/>
      <c r="G30" s="60"/>
      <c r="H30" s="60"/>
      <c r="I30" s="60"/>
      <c r="J30" s="60"/>
      <c r="K30" s="64"/>
      <c r="L30" s="60"/>
      <c r="M30" s="60"/>
    </row>
    <row r="31" spans="1:16">
      <c r="A31" s="39" t="s">
        <v>240</v>
      </c>
      <c r="B31" s="42" t="s">
        <v>241</v>
      </c>
      <c r="C31" s="62"/>
      <c r="D31" s="62"/>
      <c r="E31" s="60"/>
      <c r="F31" s="60"/>
      <c r="G31" s="62"/>
      <c r="H31" s="62"/>
      <c r="I31" s="62"/>
      <c r="J31" s="62"/>
      <c r="K31" s="62"/>
      <c r="L31" s="62"/>
      <c r="M31" s="62"/>
    </row>
    <row r="32" spans="1:16" ht="31.5">
      <c r="A32" s="39" t="s">
        <v>242</v>
      </c>
      <c r="B32" s="42" t="s">
        <v>243</v>
      </c>
      <c r="C32" s="62"/>
      <c r="D32" s="62"/>
      <c r="E32" s="60"/>
      <c r="F32" s="60"/>
      <c r="G32" s="62"/>
      <c r="H32" s="62"/>
      <c r="I32" s="62"/>
      <c r="J32" s="62"/>
      <c r="K32" s="63"/>
      <c r="L32" s="62"/>
      <c r="M32" s="62"/>
    </row>
    <row r="33" spans="1:13">
      <c r="A33" s="39" t="s">
        <v>244</v>
      </c>
      <c r="B33" s="42" t="s">
        <v>245</v>
      </c>
      <c r="C33" s="62"/>
      <c r="D33" s="62"/>
      <c r="E33" s="60"/>
      <c r="F33" s="60"/>
      <c r="G33" s="62"/>
      <c r="H33" s="62"/>
      <c r="I33" s="62"/>
      <c r="J33" s="62"/>
      <c r="K33" s="63"/>
      <c r="L33" s="62"/>
      <c r="M33" s="62"/>
    </row>
    <row r="34" spans="1:13">
      <c r="A34" s="39" t="s">
        <v>246</v>
      </c>
      <c r="B34" s="42" t="s">
        <v>247</v>
      </c>
      <c r="C34" s="62"/>
      <c r="D34" s="62"/>
      <c r="E34" s="60"/>
      <c r="F34" s="60"/>
      <c r="G34" s="62"/>
      <c r="H34" s="62"/>
      <c r="I34" s="62"/>
      <c r="J34" s="62"/>
      <c r="K34" s="63"/>
      <c r="L34" s="62"/>
      <c r="M34" s="62"/>
    </row>
    <row r="35" spans="1:13" ht="31.5">
      <c r="A35" s="39" t="s">
        <v>428</v>
      </c>
      <c r="B35" s="40" t="s">
        <v>248</v>
      </c>
      <c r="C35" s="38"/>
      <c r="D35" s="38"/>
      <c r="E35" s="38"/>
      <c r="F35" s="38"/>
      <c r="G35" s="38"/>
      <c r="H35" s="38"/>
      <c r="I35" s="38"/>
      <c r="J35" s="38"/>
      <c r="K35" s="38"/>
      <c r="L35" s="38"/>
      <c r="M35" s="38"/>
    </row>
    <row r="36" spans="1:13" ht="31.5">
      <c r="A36" s="41" t="s">
        <v>249</v>
      </c>
      <c r="B36" s="45" t="s">
        <v>250</v>
      </c>
      <c r="C36" s="46"/>
      <c r="D36" s="38"/>
      <c r="E36" s="43"/>
      <c r="F36" s="43"/>
      <c r="G36" s="43"/>
      <c r="H36" s="43"/>
      <c r="I36" s="43"/>
      <c r="J36" s="38"/>
      <c r="K36" s="43"/>
      <c r="L36" s="43"/>
      <c r="M36" s="38"/>
    </row>
    <row r="37" spans="1:13">
      <c r="A37" s="41" t="s">
        <v>251</v>
      </c>
      <c r="B37" s="45" t="s">
        <v>252</v>
      </c>
      <c r="C37" s="43"/>
      <c r="D37" s="43"/>
      <c r="E37" s="43"/>
      <c r="F37" s="43"/>
      <c r="G37" s="43"/>
      <c r="H37" s="43"/>
      <c r="I37" s="43"/>
      <c r="J37" s="43"/>
      <c r="K37" s="43"/>
      <c r="L37" s="43"/>
      <c r="M37" s="43"/>
    </row>
    <row r="38" spans="1:13">
      <c r="A38" s="41" t="s">
        <v>253</v>
      </c>
      <c r="B38" s="45" t="s">
        <v>254</v>
      </c>
      <c r="C38" s="43"/>
      <c r="D38" s="38"/>
      <c r="E38" s="43"/>
      <c r="F38" s="43"/>
      <c r="G38" s="43"/>
      <c r="H38" s="43"/>
      <c r="I38" s="43"/>
      <c r="J38" s="38"/>
      <c r="K38" s="43"/>
      <c r="L38" s="43"/>
      <c r="M38" s="38"/>
    </row>
    <row r="39" spans="1:13" ht="31.5">
      <c r="A39" s="41" t="s">
        <v>255</v>
      </c>
      <c r="B39" s="42" t="s">
        <v>256</v>
      </c>
      <c r="C39" s="43"/>
      <c r="D39" s="43"/>
      <c r="E39" s="43"/>
      <c r="F39" s="43"/>
      <c r="G39" s="43"/>
      <c r="H39" s="43"/>
      <c r="I39" s="43"/>
      <c r="J39" s="43"/>
      <c r="K39" s="43"/>
      <c r="L39" s="43"/>
      <c r="M39" s="43"/>
    </row>
    <row r="40" spans="1:13" ht="31.5">
      <c r="A40" s="41" t="s">
        <v>257</v>
      </c>
      <c r="B40" s="42" t="s">
        <v>258</v>
      </c>
      <c r="C40" s="43"/>
      <c r="D40" s="43"/>
      <c r="E40" s="43"/>
      <c r="F40" s="43"/>
      <c r="G40" s="43"/>
      <c r="H40" s="43"/>
      <c r="I40" s="43"/>
      <c r="J40" s="43"/>
      <c r="K40" s="43"/>
      <c r="L40" s="43"/>
      <c r="M40" s="43"/>
    </row>
    <row r="41" spans="1:13">
      <c r="A41" s="41" t="s">
        <v>259</v>
      </c>
      <c r="B41" s="42" t="s">
        <v>260</v>
      </c>
      <c r="C41" s="43"/>
      <c r="D41" s="43"/>
      <c r="E41" s="43"/>
      <c r="F41" s="43"/>
      <c r="G41" s="43"/>
      <c r="H41" s="43"/>
      <c r="I41" s="43"/>
      <c r="J41" s="43"/>
      <c r="K41" s="43"/>
      <c r="L41" s="43"/>
      <c r="M41" s="43"/>
    </row>
    <row r="42" spans="1:13">
      <c r="A42" s="41" t="s">
        <v>261</v>
      </c>
      <c r="B42" s="45" t="s">
        <v>463</v>
      </c>
      <c r="C42" s="43"/>
      <c r="D42" s="43"/>
      <c r="E42" s="43"/>
      <c r="F42" s="43"/>
      <c r="G42" s="43"/>
      <c r="H42" s="43"/>
      <c r="I42" s="43"/>
      <c r="J42" s="43"/>
      <c r="K42" s="43"/>
      <c r="L42" s="43"/>
      <c r="M42" s="43"/>
    </row>
    <row r="43" spans="1:13">
      <c r="A43" s="39" t="s">
        <v>429</v>
      </c>
      <c r="B43" s="40" t="s">
        <v>262</v>
      </c>
      <c r="C43" s="38"/>
      <c r="D43" s="38"/>
      <c r="E43" s="38"/>
      <c r="F43" s="38"/>
      <c r="G43" s="38"/>
      <c r="H43" s="38"/>
      <c r="I43" s="38"/>
      <c r="J43" s="38"/>
      <c r="K43" s="38"/>
      <c r="L43" s="38"/>
      <c r="M43" s="38"/>
    </row>
    <row r="44" spans="1:13">
      <c r="A44" s="41" t="s">
        <v>263</v>
      </c>
      <c r="B44" s="42" t="s">
        <v>264</v>
      </c>
      <c r="C44" s="43"/>
      <c r="D44" s="38"/>
      <c r="E44" s="43"/>
      <c r="F44" s="43"/>
      <c r="G44" s="43"/>
      <c r="H44" s="43"/>
      <c r="I44" s="43"/>
      <c r="J44" s="38"/>
      <c r="K44" s="43"/>
      <c r="L44" s="43"/>
      <c r="M44" s="38"/>
    </row>
    <row r="45" spans="1:13">
      <c r="A45" s="41" t="s">
        <v>265</v>
      </c>
      <c r="B45" s="42" t="s">
        <v>252</v>
      </c>
      <c r="C45" s="43"/>
      <c r="D45" s="43"/>
      <c r="E45" s="43"/>
      <c r="F45" s="43"/>
      <c r="G45" s="43"/>
      <c r="H45" s="43"/>
      <c r="I45" s="43"/>
      <c r="J45" s="43"/>
      <c r="K45" s="43"/>
      <c r="L45" s="43"/>
      <c r="M45" s="43"/>
    </row>
    <row r="46" spans="1:13">
      <c r="A46" s="41" t="s">
        <v>266</v>
      </c>
      <c r="B46" s="42" t="s">
        <v>254</v>
      </c>
      <c r="C46" s="43"/>
      <c r="D46" s="38"/>
      <c r="E46" s="43"/>
      <c r="F46" s="43"/>
      <c r="G46" s="43"/>
      <c r="H46" s="43"/>
      <c r="I46" s="43"/>
      <c r="J46" s="38"/>
      <c r="K46" s="43"/>
      <c r="L46" s="43"/>
      <c r="M46" s="38"/>
    </row>
    <row r="47" spans="1:13" ht="31.5">
      <c r="A47" s="41" t="s">
        <v>267</v>
      </c>
      <c r="B47" s="42" t="s">
        <v>256</v>
      </c>
      <c r="C47" s="43"/>
      <c r="D47" s="43"/>
      <c r="E47" s="43"/>
      <c r="F47" s="43"/>
      <c r="G47" s="43"/>
      <c r="H47" s="43"/>
      <c r="I47" s="43"/>
      <c r="J47" s="43"/>
      <c r="K47" s="43"/>
      <c r="L47" s="43"/>
      <c r="M47" s="43"/>
    </row>
    <row r="48" spans="1:13" ht="31.5">
      <c r="A48" s="41" t="s">
        <v>268</v>
      </c>
      <c r="B48" s="42" t="s">
        <v>258</v>
      </c>
      <c r="C48" s="43"/>
      <c r="D48" s="43"/>
      <c r="E48" s="43"/>
      <c r="F48" s="43"/>
      <c r="G48" s="43"/>
      <c r="H48" s="43"/>
      <c r="I48" s="43"/>
      <c r="J48" s="43"/>
      <c r="K48" s="43"/>
      <c r="L48" s="43"/>
      <c r="M48" s="43"/>
    </row>
    <row r="49" spans="1:13">
      <c r="A49" s="41" t="s">
        <v>269</v>
      </c>
      <c r="B49" s="42" t="s">
        <v>260</v>
      </c>
      <c r="C49" s="43"/>
      <c r="D49" s="43"/>
      <c r="E49" s="43"/>
      <c r="F49" s="43"/>
      <c r="G49" s="43"/>
      <c r="H49" s="43"/>
      <c r="I49" s="43"/>
      <c r="J49" s="43"/>
      <c r="K49" s="43"/>
      <c r="L49" s="43"/>
      <c r="M49" s="43"/>
    </row>
    <row r="50" spans="1:13">
      <c r="A50" s="41" t="s">
        <v>270</v>
      </c>
      <c r="B50" s="45" t="s">
        <v>463</v>
      </c>
      <c r="C50" s="43"/>
      <c r="D50" s="43"/>
      <c r="E50" s="43"/>
      <c r="F50" s="43"/>
      <c r="G50" s="43"/>
      <c r="H50" s="43"/>
      <c r="I50" s="43"/>
      <c r="J50" s="43"/>
      <c r="K50" s="43"/>
      <c r="L50" s="43"/>
      <c r="M50" s="43"/>
    </row>
    <row r="51" spans="1:13" ht="35.25" customHeight="1">
      <c r="A51" s="39" t="s">
        <v>430</v>
      </c>
      <c r="B51" s="40" t="s">
        <v>271</v>
      </c>
      <c r="C51" s="60"/>
      <c r="D51" s="60"/>
      <c r="E51" s="38"/>
      <c r="F51" s="38"/>
      <c r="G51" s="43"/>
      <c r="H51" s="60"/>
      <c r="I51" s="43"/>
      <c r="J51" s="60"/>
      <c r="K51" s="43"/>
      <c r="L51" s="43"/>
      <c r="M51" s="60"/>
    </row>
    <row r="52" spans="1:13">
      <c r="A52" s="41" t="s">
        <v>272</v>
      </c>
      <c r="B52" s="42" t="s">
        <v>273</v>
      </c>
      <c r="C52" s="62"/>
      <c r="D52" s="62">
        <f>1.985/1.18</f>
        <v>1.6822033898305087</v>
      </c>
      <c r="E52" s="43"/>
      <c r="F52" s="43"/>
      <c r="G52" s="43"/>
      <c r="H52" s="43"/>
      <c r="I52" s="43"/>
      <c r="J52" s="62">
        <f>D52</f>
        <v>1.6822033898305087</v>
      </c>
      <c r="K52" s="43">
        <v>4</v>
      </c>
      <c r="L52" s="43"/>
      <c r="M52" s="62">
        <f>J52</f>
        <v>1.6822033898305087</v>
      </c>
    </row>
    <row r="53" spans="1:13">
      <c r="A53" s="41" t="s">
        <v>274</v>
      </c>
      <c r="B53" s="42" t="s">
        <v>275</v>
      </c>
      <c r="C53" s="43"/>
      <c r="D53" s="38"/>
      <c r="E53" s="38"/>
      <c r="F53" s="38"/>
      <c r="G53" s="43"/>
      <c r="H53" s="43"/>
      <c r="I53" s="43"/>
      <c r="J53" s="38"/>
      <c r="K53" s="43"/>
      <c r="L53" s="43"/>
      <c r="M53" s="38"/>
    </row>
    <row r="54" spans="1:13">
      <c r="A54" s="41" t="s">
        <v>276</v>
      </c>
      <c r="B54" s="45" t="s">
        <v>277</v>
      </c>
      <c r="C54" s="43"/>
      <c r="D54" s="43"/>
      <c r="E54" s="43"/>
      <c r="F54" s="43"/>
      <c r="G54" s="43"/>
      <c r="H54" s="43"/>
      <c r="I54" s="43"/>
      <c r="J54" s="43"/>
      <c r="K54" s="43"/>
      <c r="L54" s="43"/>
      <c r="M54" s="43"/>
    </row>
    <row r="55" spans="1:13">
      <c r="A55" s="41" t="s">
        <v>278</v>
      </c>
      <c r="B55" s="45" t="s">
        <v>279</v>
      </c>
      <c r="C55" s="43"/>
      <c r="D55" s="38"/>
      <c r="E55" s="43"/>
      <c r="F55" s="43"/>
      <c r="G55" s="43"/>
      <c r="H55" s="43"/>
      <c r="I55" s="43"/>
      <c r="J55" s="38"/>
      <c r="K55" s="43"/>
      <c r="L55" s="43"/>
      <c r="M55" s="38"/>
    </row>
    <row r="56" spans="1:13">
      <c r="A56" s="41" t="s">
        <v>280</v>
      </c>
      <c r="B56" s="45" t="s">
        <v>281</v>
      </c>
      <c r="C56" s="43"/>
      <c r="D56" s="43"/>
      <c r="E56" s="43"/>
      <c r="F56" s="43"/>
      <c r="G56" s="43"/>
      <c r="H56" s="43"/>
      <c r="I56" s="43"/>
      <c r="J56" s="43"/>
      <c r="K56" s="43"/>
      <c r="L56" s="43"/>
      <c r="M56" s="43"/>
    </row>
    <row r="57" spans="1:13">
      <c r="A57" s="41" t="s">
        <v>282</v>
      </c>
      <c r="B57" s="149" t="s">
        <v>502</v>
      </c>
      <c r="C57" s="43"/>
      <c r="D57" s="43">
        <v>3</v>
      </c>
      <c r="E57" s="43"/>
      <c r="F57" s="43"/>
      <c r="G57" s="43"/>
      <c r="H57" s="43"/>
      <c r="I57" s="43"/>
      <c r="J57" s="43">
        <v>3</v>
      </c>
      <c r="K57" s="43">
        <v>4</v>
      </c>
      <c r="L57" s="43"/>
      <c r="M57" s="43">
        <v>3</v>
      </c>
    </row>
    <row r="58" spans="1:13" ht="36.75" customHeight="1">
      <c r="A58" s="39" t="s">
        <v>432</v>
      </c>
      <c r="B58" s="47" t="s">
        <v>283</v>
      </c>
      <c r="C58" s="46"/>
      <c r="D58" s="38"/>
      <c r="E58" s="38"/>
      <c r="F58" s="38"/>
      <c r="G58" s="43"/>
      <c r="H58" s="43"/>
      <c r="I58" s="43"/>
      <c r="J58" s="38"/>
      <c r="K58" s="43"/>
      <c r="L58" s="43"/>
      <c r="M58" s="38"/>
    </row>
    <row r="59" spans="1:13">
      <c r="A59" s="39" t="s">
        <v>433</v>
      </c>
      <c r="B59" s="40" t="s">
        <v>434</v>
      </c>
      <c r="C59" s="38"/>
      <c r="D59" s="38"/>
      <c r="E59" s="43"/>
      <c r="F59" s="43"/>
      <c r="G59" s="43"/>
      <c r="H59" s="43"/>
      <c r="I59" s="43"/>
      <c r="J59" s="38"/>
      <c r="K59" s="43"/>
      <c r="L59" s="43"/>
      <c r="M59" s="38"/>
    </row>
    <row r="60" spans="1:13">
      <c r="A60" s="41" t="s">
        <v>284</v>
      </c>
      <c r="B60" s="48" t="s">
        <v>264</v>
      </c>
      <c r="C60" s="49"/>
      <c r="D60" s="38"/>
      <c r="E60" s="43"/>
      <c r="F60" s="43"/>
      <c r="G60" s="43"/>
      <c r="H60" s="43"/>
      <c r="I60" s="43"/>
      <c r="J60" s="38"/>
      <c r="K60" s="43"/>
      <c r="L60" s="43"/>
      <c r="M60" s="38"/>
    </row>
    <row r="61" spans="1:13">
      <c r="A61" s="41" t="s">
        <v>285</v>
      </c>
      <c r="B61" s="48" t="s">
        <v>252</v>
      </c>
      <c r="C61" s="49"/>
      <c r="D61" s="38"/>
      <c r="E61" s="43"/>
      <c r="F61" s="43"/>
      <c r="G61" s="43"/>
      <c r="H61" s="43"/>
      <c r="I61" s="43"/>
      <c r="J61" s="38"/>
      <c r="K61" s="43"/>
      <c r="L61" s="43"/>
      <c r="M61" s="38"/>
    </row>
    <row r="62" spans="1:13">
      <c r="A62" s="41" t="s">
        <v>286</v>
      </c>
      <c r="B62" s="48" t="s">
        <v>254</v>
      </c>
      <c r="C62" s="49"/>
      <c r="D62" s="38"/>
      <c r="E62" s="43"/>
      <c r="F62" s="43"/>
      <c r="G62" s="43"/>
      <c r="H62" s="43"/>
      <c r="I62" s="43"/>
      <c r="J62" s="38"/>
      <c r="K62" s="43"/>
      <c r="L62" s="43"/>
      <c r="M62" s="38"/>
    </row>
    <row r="63" spans="1:13">
      <c r="A63" s="41" t="s">
        <v>287</v>
      </c>
      <c r="B63" s="48" t="s">
        <v>288</v>
      </c>
      <c r="C63" s="49"/>
      <c r="D63" s="38"/>
      <c r="E63" s="43"/>
      <c r="F63" s="43"/>
      <c r="G63" s="43"/>
      <c r="H63" s="43"/>
      <c r="I63" s="43"/>
      <c r="J63" s="38"/>
      <c r="K63" s="43"/>
      <c r="L63" s="43"/>
      <c r="M63" s="38"/>
    </row>
    <row r="64" spans="1:13" ht="18.75">
      <c r="A64" s="41" t="s">
        <v>289</v>
      </c>
      <c r="B64" s="45" t="s">
        <v>431</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435</v>
      </c>
      <c r="B66" s="241" t="s">
        <v>464</v>
      </c>
      <c r="C66" s="241"/>
      <c r="D66" s="241"/>
      <c r="E66" s="241"/>
      <c r="F66" s="241"/>
      <c r="G66" s="241"/>
      <c r="H66" s="241"/>
      <c r="I66" s="241"/>
      <c r="J66" s="241"/>
      <c r="K66" s="241"/>
      <c r="L66" s="241"/>
      <c r="M66" s="241"/>
    </row>
    <row r="67" spans="1:13">
      <c r="A67" s="25"/>
      <c r="B67" s="25"/>
      <c r="C67" s="25"/>
      <c r="D67" s="25"/>
      <c r="E67" s="25"/>
      <c r="F67" s="25"/>
      <c r="L67" s="25"/>
    </row>
    <row r="68" spans="1:13">
      <c r="A68" s="25"/>
      <c r="B68" s="242"/>
      <c r="C68" s="242"/>
      <c r="D68" s="242"/>
      <c r="E68" s="242"/>
      <c r="F68" s="242"/>
      <c r="G68" s="242"/>
      <c r="H68" s="242"/>
      <c r="I68" s="242"/>
      <c r="J68" s="53"/>
      <c r="K68" s="53"/>
      <c r="L68" s="25"/>
    </row>
    <row r="69" spans="1:13">
      <c r="A69" s="25"/>
      <c r="B69" s="25"/>
      <c r="C69" s="25"/>
      <c r="D69" s="25"/>
      <c r="E69" s="25"/>
      <c r="F69" s="25"/>
      <c r="L69" s="25"/>
    </row>
    <row r="70" spans="1:13">
      <c r="A70" s="150" t="s">
        <v>503</v>
      </c>
      <c r="B70" s="150"/>
      <c r="C70" s="150"/>
      <c r="D70" s="150"/>
      <c r="E70" s="150"/>
      <c r="F70" s="150"/>
      <c r="G70" s="150"/>
      <c r="H70" s="150"/>
      <c r="I70" s="150"/>
      <c r="J70" s="150"/>
      <c r="K70" s="150"/>
      <c r="L70" s="150"/>
      <c r="M70" s="150"/>
    </row>
    <row r="71" spans="1:13">
      <c r="A71" s="25"/>
      <c r="B71" s="55"/>
      <c r="C71" s="55"/>
      <c r="D71" s="55"/>
      <c r="E71" s="55"/>
      <c r="F71" s="55"/>
      <c r="L71" s="25"/>
    </row>
    <row r="72" spans="1:13" ht="51" customHeight="1">
      <c r="A72" s="25"/>
      <c r="B72" s="243"/>
      <c r="C72" s="243"/>
      <c r="D72" s="243"/>
      <c r="E72" s="243"/>
      <c r="F72" s="243"/>
      <c r="G72" s="243"/>
      <c r="H72" s="243"/>
      <c r="I72" s="243"/>
      <c r="J72" s="54"/>
      <c r="K72" s="54"/>
      <c r="L72" s="25"/>
    </row>
    <row r="73" spans="1:13" ht="32.25" customHeight="1">
      <c r="A73" s="25"/>
      <c r="B73" s="242"/>
      <c r="C73" s="242"/>
      <c r="D73" s="242"/>
      <c r="E73" s="242"/>
      <c r="F73" s="242"/>
      <c r="G73" s="242"/>
      <c r="H73" s="242"/>
      <c r="I73" s="242"/>
      <c r="J73" s="53"/>
      <c r="K73" s="53"/>
      <c r="L73" s="25"/>
    </row>
    <row r="74" spans="1:13" ht="51.75" customHeight="1">
      <c r="A74" s="25"/>
      <c r="B74" s="243"/>
      <c r="C74" s="243"/>
      <c r="D74" s="243"/>
      <c r="E74" s="243"/>
      <c r="F74" s="243"/>
      <c r="G74" s="243"/>
      <c r="H74" s="243"/>
      <c r="I74" s="243"/>
      <c r="J74" s="54"/>
      <c r="K74" s="54"/>
      <c r="L74" s="25"/>
    </row>
    <row r="75" spans="1:13" ht="21.75" customHeight="1">
      <c r="A75" s="25"/>
      <c r="B75" s="244"/>
      <c r="C75" s="244"/>
      <c r="D75" s="244"/>
      <c r="E75" s="244"/>
      <c r="F75" s="244"/>
      <c r="G75" s="244"/>
      <c r="H75" s="244"/>
      <c r="I75" s="244"/>
      <c r="J75" s="56"/>
      <c r="K75" s="56"/>
      <c r="L75" s="25"/>
    </row>
    <row r="76" spans="1:13" ht="23.25" customHeight="1">
      <c r="A76" s="25"/>
      <c r="B76" s="57"/>
      <c r="C76" s="57"/>
      <c r="D76" s="57"/>
      <c r="E76" s="57"/>
      <c r="F76" s="57"/>
      <c r="L76" s="25"/>
    </row>
    <row r="77" spans="1:13" ht="18.75" customHeight="1">
      <c r="A77" s="25"/>
      <c r="B77" s="240"/>
      <c r="C77" s="240"/>
      <c r="D77" s="240"/>
      <c r="E77" s="240"/>
      <c r="F77" s="240"/>
      <c r="G77" s="240"/>
      <c r="H77" s="240"/>
      <c r="I77" s="240"/>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topLeftCell="AH1" zoomScaleSheetLayoutView="100" workbookViewId="0">
      <selection activeCell="AT24" sqref="AT24:AT2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7.14062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462</v>
      </c>
    </row>
    <row r="5" spans="1:15" ht="15.75">
      <c r="A5" s="154" t="s">
        <v>416</v>
      </c>
      <c r="B5" s="154"/>
      <c r="C5" s="154"/>
      <c r="D5" s="154"/>
      <c r="E5" s="154"/>
      <c r="F5" s="154"/>
      <c r="G5" s="154"/>
      <c r="H5" s="154"/>
      <c r="I5" s="154"/>
      <c r="J5" s="154"/>
      <c r="K5" s="154"/>
      <c r="L5" s="154"/>
    </row>
    <row r="7" spans="1:15" ht="18.75">
      <c r="A7" s="155" t="s">
        <v>3</v>
      </c>
      <c r="B7" s="155"/>
      <c r="C7" s="155"/>
      <c r="D7" s="155"/>
      <c r="E7" s="155"/>
      <c r="F7" s="155"/>
      <c r="G7" s="155"/>
      <c r="H7" s="155"/>
      <c r="I7" s="155"/>
      <c r="J7" s="155"/>
      <c r="K7" s="155"/>
      <c r="L7" s="155"/>
    </row>
    <row r="9" spans="1:15" ht="15.75">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5" ht="15.75">
      <c r="A10" s="152" t="s">
        <v>4</v>
      </c>
      <c r="B10" s="152"/>
      <c r="C10" s="152"/>
      <c r="D10" s="152"/>
      <c r="E10" s="152"/>
      <c r="F10" s="152"/>
      <c r="G10" s="152"/>
      <c r="H10" s="152"/>
      <c r="I10" s="152"/>
      <c r="J10" s="152"/>
      <c r="K10" s="152"/>
      <c r="L10" s="152"/>
    </row>
    <row r="12" spans="1:15" ht="15.75">
      <c r="A12" s="154" t="str">
        <f>'1. паспорт местоположение '!A12:C12</f>
        <v>Н_Пр_ТС_1752.01</v>
      </c>
      <c r="B12" s="154"/>
      <c r="C12" s="154"/>
      <c r="D12" s="154"/>
      <c r="E12" s="154"/>
      <c r="F12" s="154"/>
      <c r="G12" s="154"/>
      <c r="H12" s="154"/>
      <c r="I12" s="154"/>
      <c r="J12" s="154"/>
      <c r="K12" s="154"/>
      <c r="L12" s="154"/>
    </row>
    <row r="13" spans="1:15" ht="15.75">
      <c r="A13" s="152" t="s">
        <v>5</v>
      </c>
      <c r="B13" s="152"/>
      <c r="C13" s="152"/>
      <c r="D13" s="152"/>
      <c r="E13" s="152"/>
      <c r="F13" s="152"/>
      <c r="G13" s="152"/>
      <c r="H13" s="152"/>
      <c r="I13" s="152"/>
      <c r="J13" s="152"/>
      <c r="K13" s="152"/>
      <c r="L13" s="152"/>
    </row>
    <row r="15" spans="1:15" ht="15">
      <c r="A15" s="151" t="str">
        <f>'1. паспорт местоположение '!A15:C15</f>
        <v>Грузопассажирский фургон   5 мест  УАЗ-390945  3 ед</v>
      </c>
      <c r="B15" s="151" t="s">
        <v>415</v>
      </c>
      <c r="C15" s="151" t="s">
        <v>415</v>
      </c>
      <c r="D15" s="151" t="s">
        <v>415</v>
      </c>
      <c r="E15" s="151" t="s">
        <v>415</v>
      </c>
      <c r="F15" s="151" t="s">
        <v>415</v>
      </c>
      <c r="G15" s="151" t="s">
        <v>415</v>
      </c>
      <c r="H15" s="151" t="s">
        <v>415</v>
      </c>
      <c r="I15" s="151" t="s">
        <v>415</v>
      </c>
      <c r="J15" s="151" t="s">
        <v>415</v>
      </c>
      <c r="K15" s="151" t="s">
        <v>415</v>
      </c>
      <c r="L15" s="151" t="s">
        <v>415</v>
      </c>
      <c r="M15" s="271" t="s">
        <v>415</v>
      </c>
      <c r="N15" s="271" t="s">
        <v>415</v>
      </c>
      <c r="O15" s="271" t="s">
        <v>415</v>
      </c>
    </row>
    <row r="16" spans="1:15" ht="15.75">
      <c r="A16" s="152" t="s">
        <v>6</v>
      </c>
      <c r="B16" s="152"/>
      <c r="C16" s="152"/>
      <c r="D16" s="152"/>
      <c r="E16" s="152"/>
      <c r="F16" s="152"/>
      <c r="G16" s="152"/>
      <c r="H16" s="152"/>
      <c r="I16" s="152"/>
      <c r="J16" s="152"/>
      <c r="K16" s="152"/>
      <c r="L16" s="152"/>
    </row>
    <row r="18" spans="1:48" ht="18.75">
      <c r="A18" s="157" t="s">
        <v>290</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18" customFormat="1" ht="15.75">
      <c r="A20" s="159" t="s">
        <v>291</v>
      </c>
      <c r="B20" s="159" t="s">
        <v>292</v>
      </c>
      <c r="C20" s="159" t="s">
        <v>293</v>
      </c>
      <c r="D20" s="159" t="s">
        <v>294</v>
      </c>
      <c r="E20" s="159" t="s">
        <v>295</v>
      </c>
      <c r="F20" s="159"/>
      <c r="G20" s="159"/>
      <c r="H20" s="159"/>
      <c r="I20" s="159"/>
      <c r="J20" s="159"/>
      <c r="K20" s="159"/>
      <c r="L20" s="159"/>
      <c r="M20" s="159" t="s">
        <v>296</v>
      </c>
      <c r="N20" s="159" t="s">
        <v>297</v>
      </c>
      <c r="O20" s="159" t="s">
        <v>298</v>
      </c>
      <c r="P20" s="159" t="s">
        <v>299</v>
      </c>
      <c r="Q20" s="159" t="s">
        <v>300</v>
      </c>
      <c r="R20" s="159" t="s">
        <v>301</v>
      </c>
      <c r="S20" s="159" t="s">
        <v>302</v>
      </c>
      <c r="T20" s="159"/>
      <c r="U20" s="159" t="s">
        <v>303</v>
      </c>
      <c r="V20" s="159" t="s">
        <v>304</v>
      </c>
      <c r="W20" s="159" t="s">
        <v>305</v>
      </c>
      <c r="X20" s="159" t="s">
        <v>306</v>
      </c>
      <c r="Y20" s="159" t="s">
        <v>307</v>
      </c>
      <c r="Z20" s="159" t="s">
        <v>308</v>
      </c>
      <c r="AA20" s="159" t="s">
        <v>309</v>
      </c>
      <c r="AB20" s="159" t="s">
        <v>310</v>
      </c>
      <c r="AC20" s="159" t="s">
        <v>311</v>
      </c>
      <c r="AD20" s="159" t="s">
        <v>312</v>
      </c>
      <c r="AE20" s="159" t="s">
        <v>313</v>
      </c>
      <c r="AF20" s="159" t="s">
        <v>314</v>
      </c>
      <c r="AG20" s="159"/>
      <c r="AH20" s="159"/>
      <c r="AI20" s="159"/>
      <c r="AJ20" s="159"/>
      <c r="AK20" s="159"/>
      <c r="AL20" s="159" t="s">
        <v>315</v>
      </c>
      <c r="AM20" s="159"/>
      <c r="AN20" s="159"/>
      <c r="AO20" s="159"/>
      <c r="AP20" s="159" t="s">
        <v>316</v>
      </c>
      <c r="AQ20" s="159"/>
      <c r="AR20" s="159" t="s">
        <v>317</v>
      </c>
      <c r="AS20" s="159" t="s">
        <v>318</v>
      </c>
      <c r="AT20" s="159" t="s">
        <v>319</v>
      </c>
      <c r="AU20" s="159" t="s">
        <v>320</v>
      </c>
      <c r="AV20" s="159" t="s">
        <v>321</v>
      </c>
    </row>
    <row r="21" spans="1:48" s="18" customFormat="1" ht="15.75">
      <c r="A21" s="159"/>
      <c r="B21" s="159"/>
      <c r="C21" s="159"/>
      <c r="D21" s="159"/>
      <c r="E21" s="159" t="s">
        <v>322</v>
      </c>
      <c r="F21" s="159" t="s">
        <v>275</v>
      </c>
      <c r="G21" s="159" t="s">
        <v>277</v>
      </c>
      <c r="H21" s="159" t="s">
        <v>279</v>
      </c>
      <c r="I21" s="159" t="s">
        <v>323</v>
      </c>
      <c r="J21" s="159" t="s">
        <v>324</v>
      </c>
      <c r="K21" s="159" t="s">
        <v>325</v>
      </c>
      <c r="L21" s="159" t="s">
        <v>138</v>
      </c>
      <c r="M21" s="159"/>
      <c r="N21" s="159"/>
      <c r="O21" s="159"/>
      <c r="P21" s="159"/>
      <c r="Q21" s="159"/>
      <c r="R21" s="159"/>
      <c r="S21" s="159" t="s">
        <v>169</v>
      </c>
      <c r="T21" s="159" t="s">
        <v>326</v>
      </c>
      <c r="U21" s="159"/>
      <c r="V21" s="159"/>
      <c r="W21" s="159"/>
      <c r="X21" s="159"/>
      <c r="Y21" s="159"/>
      <c r="Z21" s="159"/>
      <c r="AA21" s="159"/>
      <c r="AB21" s="159"/>
      <c r="AC21" s="159"/>
      <c r="AD21" s="159"/>
      <c r="AE21" s="159"/>
      <c r="AF21" s="159" t="s">
        <v>327</v>
      </c>
      <c r="AG21" s="159"/>
      <c r="AH21" s="159" t="s">
        <v>328</v>
      </c>
      <c r="AI21" s="159"/>
      <c r="AJ21" s="159" t="s">
        <v>329</v>
      </c>
      <c r="AK21" s="159" t="s">
        <v>330</v>
      </c>
      <c r="AL21" s="159" t="s">
        <v>331</v>
      </c>
      <c r="AM21" s="159" t="s">
        <v>332</v>
      </c>
      <c r="AN21" s="159" t="s">
        <v>333</v>
      </c>
      <c r="AO21" s="159" t="s">
        <v>334</v>
      </c>
      <c r="AP21" s="159" t="s">
        <v>335</v>
      </c>
      <c r="AQ21" s="159" t="s">
        <v>326</v>
      </c>
      <c r="AR21" s="159"/>
      <c r="AS21" s="159"/>
      <c r="AT21" s="159"/>
      <c r="AU21" s="159"/>
      <c r="AV21" s="159"/>
    </row>
    <row r="22" spans="1:48" s="18" customFormat="1" ht="77.25" customHeight="1">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9" t="s">
        <v>336</v>
      </c>
      <c r="AG22" s="19" t="s">
        <v>337</v>
      </c>
      <c r="AH22" s="19" t="s">
        <v>169</v>
      </c>
      <c r="AI22" s="19" t="s">
        <v>326</v>
      </c>
      <c r="AJ22" s="159"/>
      <c r="AK22" s="159"/>
      <c r="AL22" s="159"/>
      <c r="AM22" s="159"/>
      <c r="AN22" s="159"/>
      <c r="AO22" s="159"/>
      <c r="AP22" s="159"/>
      <c r="AQ22" s="159"/>
      <c r="AR22" s="159"/>
      <c r="AS22" s="159"/>
      <c r="AT22" s="159"/>
      <c r="AU22" s="159"/>
      <c r="AV22" s="159"/>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48" customFormat="1" ht="65.25" customHeight="1">
      <c r="A24" s="265">
        <v>1</v>
      </c>
      <c r="B24" s="259" t="s">
        <v>495</v>
      </c>
      <c r="C24" s="259" t="s">
        <v>481</v>
      </c>
      <c r="D24" s="268" t="s">
        <v>482</v>
      </c>
      <c r="E24" s="265">
        <v>3</v>
      </c>
      <c r="F24" s="265" t="s">
        <v>384</v>
      </c>
      <c r="G24" s="265" t="s">
        <v>384</v>
      </c>
      <c r="H24" s="265" t="s">
        <v>384</v>
      </c>
      <c r="I24" s="265" t="s">
        <v>384</v>
      </c>
      <c r="J24" s="265" t="s">
        <v>384</v>
      </c>
      <c r="K24" s="262" t="s">
        <v>384</v>
      </c>
      <c r="L24" s="265" t="s">
        <v>384</v>
      </c>
      <c r="M24" s="259" t="s">
        <v>483</v>
      </c>
      <c r="N24" s="259" t="s">
        <v>496</v>
      </c>
      <c r="O24" s="259" t="s">
        <v>484</v>
      </c>
      <c r="P24" s="262">
        <f>2810.30618/1.18</f>
        <v>2381.615406779661</v>
      </c>
      <c r="Q24" s="259"/>
      <c r="R24" s="262">
        <f>P24</f>
        <v>2381.615406779661</v>
      </c>
      <c r="S24" s="259" t="s">
        <v>485</v>
      </c>
      <c r="T24" s="259" t="s">
        <v>485</v>
      </c>
      <c r="U24" s="259">
        <v>3</v>
      </c>
      <c r="V24" s="259">
        <v>3</v>
      </c>
      <c r="W24" s="142" t="s">
        <v>486</v>
      </c>
      <c r="X24" s="147">
        <f>2584.56/1.18</f>
        <v>2190.305084745763</v>
      </c>
      <c r="Y24" s="142"/>
      <c r="Z24" s="259" t="s">
        <v>487</v>
      </c>
      <c r="AA24" s="147">
        <f>X24</f>
        <v>2190.305084745763</v>
      </c>
      <c r="AB24" s="262">
        <f>AA24</f>
        <v>2190.305084745763</v>
      </c>
      <c r="AC24" s="259" t="str">
        <f>W24</f>
        <v>ООО "Севертранс"</v>
      </c>
      <c r="AD24" s="262">
        <v>2584.56</v>
      </c>
      <c r="AE24" s="262">
        <f>AD24</f>
        <v>2584.56</v>
      </c>
      <c r="AF24" s="259" t="s">
        <v>384</v>
      </c>
      <c r="AG24" s="259" t="s">
        <v>488</v>
      </c>
      <c r="AH24" s="256" t="s">
        <v>384</v>
      </c>
      <c r="AI24" s="256" t="s">
        <v>489</v>
      </c>
      <c r="AJ24" s="256" t="s">
        <v>490</v>
      </c>
      <c r="AK24" s="256" t="s">
        <v>490</v>
      </c>
      <c r="AL24" s="259" t="s">
        <v>384</v>
      </c>
      <c r="AM24" s="259" t="s">
        <v>384</v>
      </c>
      <c r="AN24" s="259" t="s">
        <v>384</v>
      </c>
      <c r="AO24" s="259" t="s">
        <v>384</v>
      </c>
      <c r="AP24" s="256" t="s">
        <v>384</v>
      </c>
      <c r="AQ24" s="256" t="s">
        <v>491</v>
      </c>
      <c r="AR24" s="256">
        <v>43063</v>
      </c>
      <c r="AS24" s="256" t="s">
        <v>492</v>
      </c>
      <c r="AT24" s="256">
        <v>43067</v>
      </c>
      <c r="AU24" s="259" t="s">
        <v>384</v>
      </c>
      <c r="AV24" s="259" t="s">
        <v>384</v>
      </c>
    </row>
    <row r="25" spans="1:48" s="148" customFormat="1" ht="59.25" customHeight="1">
      <c r="A25" s="266"/>
      <c r="B25" s="260"/>
      <c r="C25" s="260"/>
      <c r="D25" s="269"/>
      <c r="E25" s="266"/>
      <c r="F25" s="266"/>
      <c r="G25" s="266"/>
      <c r="H25" s="266"/>
      <c r="I25" s="266"/>
      <c r="J25" s="266"/>
      <c r="K25" s="263"/>
      <c r="L25" s="266"/>
      <c r="M25" s="260"/>
      <c r="N25" s="260"/>
      <c r="O25" s="260"/>
      <c r="P25" s="263"/>
      <c r="Q25" s="260"/>
      <c r="R25" s="263"/>
      <c r="S25" s="260"/>
      <c r="T25" s="260"/>
      <c r="U25" s="260"/>
      <c r="V25" s="260"/>
      <c r="W25" s="142" t="s">
        <v>493</v>
      </c>
      <c r="X25" s="147">
        <f>2800/1.18</f>
        <v>2372.8813559322034</v>
      </c>
      <c r="Y25" s="142" t="str">
        <f>W25</f>
        <v>ООО "Ориент"</v>
      </c>
      <c r="Z25" s="260"/>
      <c r="AA25" s="147">
        <f t="shared" ref="AA25:AA26" si="0">X25</f>
        <v>2372.8813559322034</v>
      </c>
      <c r="AB25" s="263"/>
      <c r="AC25" s="260"/>
      <c r="AD25" s="263"/>
      <c r="AE25" s="263"/>
      <c r="AF25" s="260"/>
      <c r="AG25" s="260"/>
      <c r="AH25" s="257"/>
      <c r="AI25" s="257"/>
      <c r="AJ25" s="257"/>
      <c r="AK25" s="257"/>
      <c r="AL25" s="260"/>
      <c r="AM25" s="260"/>
      <c r="AN25" s="260"/>
      <c r="AO25" s="260"/>
      <c r="AP25" s="257"/>
      <c r="AQ25" s="257"/>
      <c r="AR25" s="257"/>
      <c r="AS25" s="257"/>
      <c r="AT25" s="257"/>
      <c r="AU25" s="260"/>
      <c r="AV25" s="260"/>
    </row>
    <row r="26" spans="1:48" s="148" customFormat="1" ht="51" customHeight="1">
      <c r="A26" s="267"/>
      <c r="B26" s="261"/>
      <c r="C26" s="261"/>
      <c r="D26" s="270"/>
      <c r="E26" s="267"/>
      <c r="F26" s="267"/>
      <c r="G26" s="267"/>
      <c r="H26" s="267"/>
      <c r="I26" s="267"/>
      <c r="J26" s="267"/>
      <c r="K26" s="264"/>
      <c r="L26" s="267"/>
      <c r="M26" s="261"/>
      <c r="N26" s="261"/>
      <c r="O26" s="261"/>
      <c r="P26" s="264"/>
      <c r="Q26" s="261"/>
      <c r="R26" s="264"/>
      <c r="S26" s="261"/>
      <c r="T26" s="261"/>
      <c r="U26" s="261"/>
      <c r="V26" s="261"/>
      <c r="W26" s="142" t="s">
        <v>494</v>
      </c>
      <c r="X26" s="147">
        <f>2599/1.18</f>
        <v>2202.5423728813562</v>
      </c>
      <c r="Y26" s="142" t="str">
        <f>W26</f>
        <v>ООО "Авто-Лига"</v>
      </c>
      <c r="Z26" s="261"/>
      <c r="AA26" s="147">
        <f t="shared" si="0"/>
        <v>2202.5423728813562</v>
      </c>
      <c r="AB26" s="264"/>
      <c r="AC26" s="261"/>
      <c r="AD26" s="264"/>
      <c r="AE26" s="264"/>
      <c r="AF26" s="261"/>
      <c r="AG26" s="261"/>
      <c r="AH26" s="258"/>
      <c r="AI26" s="258"/>
      <c r="AJ26" s="258"/>
      <c r="AK26" s="258"/>
      <c r="AL26" s="261"/>
      <c r="AM26" s="261"/>
      <c r="AN26" s="261"/>
      <c r="AO26" s="261"/>
      <c r="AP26" s="258"/>
      <c r="AQ26" s="258"/>
      <c r="AR26" s="258"/>
      <c r="AS26" s="258"/>
      <c r="AT26" s="258"/>
      <c r="AU26" s="261"/>
      <c r="AV26" s="261"/>
    </row>
  </sheetData>
  <mergeCells count="104">
    <mergeCell ref="AV20:AV22"/>
    <mergeCell ref="AU20:AU22"/>
    <mergeCell ref="AQ21:AQ22"/>
    <mergeCell ref="AP20:AQ20"/>
    <mergeCell ref="AR20:AR22"/>
    <mergeCell ref="AS20:AS22"/>
    <mergeCell ref="AT20:AT22"/>
    <mergeCell ref="AP21:AP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Z20:Z22"/>
    <mergeCell ref="U20:U22"/>
    <mergeCell ref="Y20:Y22"/>
    <mergeCell ref="T21:T22"/>
    <mergeCell ref="S20:T20"/>
    <mergeCell ref="S21:S22"/>
    <mergeCell ref="W20:W22"/>
    <mergeCell ref="X20:X22"/>
    <mergeCell ref="AC20:AC22"/>
    <mergeCell ref="AB20:AB22"/>
    <mergeCell ref="D20:D22"/>
    <mergeCell ref="P20:P22"/>
    <mergeCell ref="Q20:Q22"/>
    <mergeCell ref="F21:F22"/>
    <mergeCell ref="I21:I22"/>
    <mergeCell ref="K21:K22"/>
    <mergeCell ref="G21:G22"/>
    <mergeCell ref="M20:M22"/>
    <mergeCell ref="E20:L20"/>
    <mergeCell ref="E21:E22"/>
    <mergeCell ref="A24:A26"/>
    <mergeCell ref="B24:B26"/>
    <mergeCell ref="C24:C26"/>
    <mergeCell ref="D24:D26"/>
    <mergeCell ref="E24:E26"/>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K24:K26"/>
    <mergeCell ref="L24:L26"/>
    <mergeCell ref="M24:M26"/>
    <mergeCell ref="N24:N26"/>
    <mergeCell ref="O24:O26"/>
    <mergeCell ref="F24:F26"/>
    <mergeCell ref="G24:G26"/>
    <mergeCell ref="H24:H26"/>
    <mergeCell ref="I24:I26"/>
    <mergeCell ref="J24:J26"/>
    <mergeCell ref="U24:U26"/>
    <mergeCell ref="V24:V26"/>
    <mergeCell ref="Z24:Z26"/>
    <mergeCell ref="AB24:AB26"/>
    <mergeCell ref="AC24:AC26"/>
    <mergeCell ref="P24:P26"/>
    <mergeCell ref="Q24:Q26"/>
    <mergeCell ref="R24:R26"/>
    <mergeCell ref="S24:S26"/>
    <mergeCell ref="T24:T26"/>
    <mergeCell ref="AI24:AI26"/>
    <mergeCell ref="AJ24:AJ26"/>
    <mergeCell ref="AK24:AK26"/>
    <mergeCell ref="AL24:AL26"/>
    <mergeCell ref="AM24:AM26"/>
    <mergeCell ref="AD24:AD26"/>
    <mergeCell ref="AE24:AE26"/>
    <mergeCell ref="AF24:AF26"/>
    <mergeCell ref="AG24:AG26"/>
    <mergeCell ref="AH24:AH26"/>
    <mergeCell ref="AS24:AS26"/>
    <mergeCell ref="AT24:AT26"/>
    <mergeCell ref="AU24:AU26"/>
    <mergeCell ref="AV24:AV26"/>
    <mergeCell ref="AN24:AN26"/>
    <mergeCell ref="AO24:AO26"/>
    <mergeCell ref="AP24:AP26"/>
    <mergeCell ref="AQ24:AQ26"/>
    <mergeCell ref="AR24:AR26"/>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39" sqref="G39:L40"/>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4" t="s">
        <v>416</v>
      </c>
      <c r="B5" s="154"/>
      <c r="C5" s="154"/>
      <c r="D5" s="154"/>
      <c r="E5" s="154"/>
      <c r="F5" s="154"/>
      <c r="G5" s="154"/>
      <c r="H5" s="154"/>
      <c r="I5" s="154"/>
      <c r="J5" s="154"/>
      <c r="K5" s="154"/>
      <c r="L5" s="154"/>
    </row>
    <row r="7" spans="1:12" ht="18.95" customHeight="1">
      <c r="A7" s="155" t="s">
        <v>3</v>
      </c>
      <c r="B7" s="155"/>
      <c r="C7" s="155"/>
      <c r="D7" s="155"/>
      <c r="E7" s="155"/>
      <c r="F7" s="155"/>
      <c r="G7" s="155"/>
      <c r="H7" s="155"/>
      <c r="I7" s="155"/>
      <c r="J7" s="155"/>
      <c r="K7" s="155"/>
      <c r="L7" s="155"/>
    </row>
    <row r="9" spans="1:12" ht="15.95" customHeight="1">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2" ht="15.95" customHeight="1">
      <c r="A10" s="152" t="s">
        <v>4</v>
      </c>
      <c r="B10" s="152"/>
      <c r="C10" s="152"/>
      <c r="D10" s="152"/>
      <c r="E10" s="152"/>
      <c r="F10" s="152"/>
      <c r="G10" s="152"/>
      <c r="H10" s="152"/>
      <c r="I10" s="152"/>
      <c r="J10" s="152"/>
      <c r="K10" s="152"/>
      <c r="L10" s="152"/>
    </row>
    <row r="12" spans="1:12" ht="15.95" customHeight="1">
      <c r="A12" s="154" t="str">
        <f>'1. паспорт местоположение '!A12:C12</f>
        <v>Н_Пр_ТС_1752.01</v>
      </c>
      <c r="B12" s="154"/>
      <c r="C12" s="154"/>
      <c r="D12" s="154"/>
      <c r="E12" s="154"/>
      <c r="F12" s="154"/>
      <c r="G12" s="154"/>
      <c r="H12" s="154"/>
      <c r="I12" s="154"/>
      <c r="J12" s="154"/>
      <c r="K12" s="154"/>
      <c r="L12" s="154"/>
    </row>
    <row r="13" spans="1:12" ht="15.95" customHeight="1">
      <c r="A13" s="152" t="s">
        <v>5</v>
      </c>
      <c r="B13" s="152"/>
      <c r="C13" s="152"/>
      <c r="D13" s="152"/>
      <c r="E13" s="152"/>
      <c r="F13" s="152"/>
      <c r="G13" s="152"/>
      <c r="H13" s="152"/>
      <c r="I13" s="152"/>
      <c r="J13" s="152"/>
      <c r="K13" s="152"/>
      <c r="L13" s="152"/>
    </row>
    <row r="15" spans="1:12" ht="32.1" customHeight="1">
      <c r="A15" s="151" t="str">
        <f>'1. паспорт местоположение '!A15:C15</f>
        <v>Грузопассажирский фургон   5 мест  УАЗ-390945  3 ед</v>
      </c>
      <c r="B15" s="151" t="s">
        <v>415</v>
      </c>
      <c r="C15" s="151" t="s">
        <v>415</v>
      </c>
      <c r="D15" s="151" t="s">
        <v>415</v>
      </c>
      <c r="E15" s="151" t="s">
        <v>415</v>
      </c>
      <c r="F15" s="151" t="s">
        <v>415</v>
      </c>
      <c r="G15" s="151" t="s">
        <v>415</v>
      </c>
      <c r="H15" s="151" t="s">
        <v>415</v>
      </c>
      <c r="I15" s="151" t="s">
        <v>415</v>
      </c>
      <c r="J15" s="151" t="s">
        <v>415</v>
      </c>
      <c r="K15" s="151" t="s">
        <v>415</v>
      </c>
      <c r="L15" s="151" t="s">
        <v>415</v>
      </c>
    </row>
    <row r="16" spans="1:12" ht="15.95" customHeight="1">
      <c r="A16" s="152" t="s">
        <v>6</v>
      </c>
      <c r="B16" s="152"/>
      <c r="C16" s="152"/>
      <c r="D16" s="152"/>
      <c r="E16" s="152"/>
      <c r="F16" s="152"/>
      <c r="G16" s="152"/>
      <c r="H16" s="152"/>
      <c r="I16" s="152"/>
      <c r="J16" s="152"/>
      <c r="K16" s="152"/>
      <c r="L16" s="152"/>
    </row>
    <row r="18" spans="1:13" ht="18.95" customHeight="1">
      <c r="A18" s="157" t="s">
        <v>338</v>
      </c>
      <c r="B18" s="157"/>
      <c r="C18" s="157"/>
      <c r="D18" s="157"/>
      <c r="E18" s="157"/>
      <c r="F18" s="157"/>
      <c r="G18" s="157"/>
      <c r="H18" s="157"/>
      <c r="I18" s="157"/>
      <c r="J18" s="157"/>
      <c r="K18" s="157"/>
      <c r="L18" s="157"/>
    </row>
    <row r="20" spans="1:13" ht="36.75" customHeight="1">
      <c r="A20" s="274" t="s">
        <v>339</v>
      </c>
      <c r="B20" s="275"/>
      <c r="C20" s="275"/>
      <c r="D20" s="275"/>
      <c r="E20" s="275"/>
      <c r="F20" s="276"/>
      <c r="G20" s="278" t="str">
        <f>$A$15</f>
        <v>Грузопассажирский фургон   5 мест  УАЗ-390945  3 ед</v>
      </c>
      <c r="H20" s="279"/>
      <c r="I20" s="279"/>
      <c r="J20" s="279"/>
      <c r="K20" s="279"/>
      <c r="L20" s="280"/>
      <c r="M20" s="12" t="s">
        <v>127</v>
      </c>
    </row>
    <row r="21" spans="1:13" ht="15.95" customHeight="1">
      <c r="A21" s="273" t="s">
        <v>340</v>
      </c>
      <c r="B21" s="273"/>
      <c r="C21" s="273"/>
      <c r="D21" s="273"/>
      <c r="E21" s="273"/>
      <c r="F21" s="273"/>
      <c r="G21" s="272" t="str">
        <f>'1. паспорт местоположение '!C26</f>
        <v>Печенгкский район, Мурманская область</v>
      </c>
      <c r="H21" s="272"/>
      <c r="I21" s="272"/>
      <c r="J21" s="272"/>
      <c r="K21" s="272"/>
      <c r="L21" s="272"/>
    </row>
    <row r="22" spans="1:13" ht="15.95" customHeight="1">
      <c r="A22" s="273" t="s">
        <v>341</v>
      </c>
      <c r="B22" s="273"/>
      <c r="C22" s="273"/>
      <c r="D22" s="273"/>
      <c r="E22" s="273"/>
      <c r="F22" s="273"/>
      <c r="G22" s="272" t="s">
        <v>497</v>
      </c>
      <c r="H22" s="272"/>
      <c r="I22" s="272"/>
      <c r="J22" s="272"/>
      <c r="K22" s="272"/>
      <c r="L22" s="272"/>
    </row>
    <row r="23" spans="1:13" ht="15.95" customHeight="1">
      <c r="A23" s="273" t="s">
        <v>342</v>
      </c>
      <c r="B23" s="273"/>
      <c r="C23" s="273"/>
      <c r="D23" s="273"/>
      <c r="E23" s="273"/>
      <c r="F23" s="273"/>
      <c r="G23" s="272" t="s">
        <v>417</v>
      </c>
      <c r="H23" s="272"/>
      <c r="I23" s="272"/>
      <c r="J23" s="272"/>
      <c r="K23" s="272"/>
      <c r="L23" s="272"/>
    </row>
    <row r="24" spans="1:13" ht="15.95" customHeight="1">
      <c r="A24" s="273" t="s">
        <v>343</v>
      </c>
      <c r="B24" s="273"/>
      <c r="C24" s="273"/>
      <c r="D24" s="273"/>
      <c r="E24" s="273"/>
      <c r="F24" s="273"/>
      <c r="G24" s="282">
        <f>'3.3 паспорт описание '!C28</f>
        <v>2017</v>
      </c>
      <c r="H24" s="282"/>
      <c r="I24" s="282"/>
      <c r="J24" s="282"/>
      <c r="K24" s="282"/>
      <c r="L24" s="282"/>
    </row>
    <row r="25" spans="1:13" ht="15.95" customHeight="1">
      <c r="A25" s="273" t="s">
        <v>344</v>
      </c>
      <c r="B25" s="273"/>
      <c r="C25" s="273"/>
      <c r="D25" s="273"/>
      <c r="E25" s="273"/>
      <c r="F25" s="273"/>
      <c r="G25" s="272" t="s">
        <v>498</v>
      </c>
      <c r="H25" s="272"/>
      <c r="I25" s="272"/>
      <c r="J25" s="272"/>
      <c r="K25" s="272"/>
      <c r="L25" s="272"/>
    </row>
    <row r="26" spans="1:13" ht="15.95" customHeight="1">
      <c r="A26" s="273" t="s">
        <v>469</v>
      </c>
      <c r="B26" s="273"/>
      <c r="C26" s="273"/>
      <c r="D26" s="273"/>
      <c r="E26" s="273"/>
      <c r="F26" s="273"/>
      <c r="G26" s="281">
        <v>2.1120000000000001</v>
      </c>
      <c r="H26" s="281"/>
      <c r="I26" s="281"/>
      <c r="J26" s="281"/>
      <c r="K26" s="281"/>
      <c r="L26" s="281"/>
    </row>
    <row r="27" spans="1:13" ht="15.95" customHeight="1">
      <c r="A27" s="273" t="s">
        <v>345</v>
      </c>
      <c r="B27" s="273"/>
      <c r="C27" s="273"/>
      <c r="D27" s="273"/>
      <c r="E27" s="273"/>
      <c r="F27" s="273"/>
      <c r="G27" s="277" t="s">
        <v>499</v>
      </c>
      <c r="H27" s="277"/>
      <c r="I27" s="277"/>
      <c r="J27" s="277"/>
      <c r="K27" s="277"/>
      <c r="L27" s="277"/>
    </row>
    <row r="28" spans="1:13" ht="15.95" customHeight="1">
      <c r="A28" s="273" t="s">
        <v>346</v>
      </c>
      <c r="B28" s="273"/>
      <c r="C28" s="273"/>
      <c r="D28" s="273"/>
      <c r="E28" s="273"/>
      <c r="F28" s="273"/>
      <c r="G28" s="277">
        <v>1.9850000000000001</v>
      </c>
      <c r="H28" s="277"/>
      <c r="I28" s="277"/>
      <c r="J28" s="277"/>
      <c r="K28" s="277"/>
      <c r="L28" s="277"/>
    </row>
    <row r="29" spans="1:13" ht="15.75">
      <c r="A29" s="284" t="s">
        <v>347</v>
      </c>
      <c r="B29" s="284"/>
      <c r="C29" s="284"/>
      <c r="D29" s="284"/>
      <c r="E29" s="284"/>
      <c r="F29" s="284"/>
      <c r="G29" s="277">
        <v>1.9850000000000001</v>
      </c>
      <c r="H29" s="277"/>
      <c r="I29" s="277"/>
      <c r="J29" s="277"/>
      <c r="K29" s="277"/>
      <c r="L29" s="277"/>
    </row>
    <row r="30" spans="1:13" ht="15.95" customHeight="1">
      <c r="A30" s="273" t="s">
        <v>348</v>
      </c>
      <c r="B30" s="273"/>
      <c r="C30" s="273"/>
      <c r="D30" s="273"/>
      <c r="E30" s="273"/>
      <c r="F30" s="273"/>
      <c r="G30" s="277"/>
      <c r="H30" s="277"/>
      <c r="I30" s="277"/>
      <c r="J30" s="277"/>
      <c r="K30" s="277"/>
      <c r="L30" s="277"/>
    </row>
    <row r="31" spans="1:13" ht="15.75">
      <c r="A31" s="284" t="s">
        <v>349</v>
      </c>
      <c r="B31" s="284"/>
      <c r="C31" s="284"/>
      <c r="D31" s="284"/>
      <c r="E31" s="284"/>
      <c r="F31" s="284"/>
      <c r="G31" s="277"/>
      <c r="H31" s="277"/>
      <c r="I31" s="277"/>
      <c r="J31" s="277"/>
      <c r="K31" s="277"/>
      <c r="L31" s="277"/>
    </row>
    <row r="32" spans="1:13" ht="15.95" customHeight="1">
      <c r="A32" s="273" t="s">
        <v>470</v>
      </c>
      <c r="B32" s="273"/>
      <c r="C32" s="273"/>
      <c r="D32" s="273"/>
      <c r="E32" s="273"/>
      <c r="F32" s="273"/>
      <c r="G32" s="277"/>
      <c r="H32" s="277"/>
      <c r="I32" s="277"/>
      <c r="J32" s="277"/>
      <c r="K32" s="277"/>
      <c r="L32" s="277"/>
    </row>
    <row r="33" spans="1:12" ht="15.95" customHeight="1">
      <c r="A33" s="273" t="s">
        <v>350</v>
      </c>
      <c r="B33" s="273"/>
      <c r="C33" s="273"/>
      <c r="D33" s="273"/>
      <c r="E33" s="273"/>
      <c r="F33" s="273"/>
      <c r="G33" s="277"/>
      <c r="H33" s="277"/>
      <c r="I33" s="277"/>
      <c r="J33" s="277"/>
      <c r="K33" s="277"/>
      <c r="L33" s="277"/>
    </row>
    <row r="34" spans="1:12" ht="15.95" customHeight="1">
      <c r="A34" s="273" t="s">
        <v>351</v>
      </c>
      <c r="B34" s="273"/>
      <c r="C34" s="273"/>
      <c r="D34" s="273"/>
      <c r="E34" s="273"/>
      <c r="F34" s="273"/>
      <c r="G34" s="277"/>
      <c r="H34" s="277"/>
      <c r="I34" s="277"/>
      <c r="J34" s="277"/>
      <c r="K34" s="277"/>
      <c r="L34" s="277"/>
    </row>
    <row r="35" spans="1:12" ht="15.95" customHeight="1">
      <c r="A35" s="273" t="s">
        <v>352</v>
      </c>
      <c r="B35" s="273"/>
      <c r="C35" s="273"/>
      <c r="D35" s="273"/>
      <c r="E35" s="273"/>
      <c r="F35" s="273"/>
      <c r="G35" s="277"/>
      <c r="H35" s="277"/>
      <c r="I35" s="277"/>
      <c r="J35" s="277"/>
      <c r="K35" s="277"/>
      <c r="L35" s="277"/>
    </row>
    <row r="36" spans="1:12" ht="15.75">
      <c r="A36" s="284" t="s">
        <v>353</v>
      </c>
      <c r="B36" s="284"/>
      <c r="C36" s="284"/>
      <c r="D36" s="284"/>
      <c r="E36" s="284"/>
      <c r="F36" s="284"/>
      <c r="G36" s="277"/>
      <c r="H36" s="277"/>
      <c r="I36" s="277"/>
      <c r="J36" s="277"/>
      <c r="K36" s="277"/>
      <c r="L36" s="277"/>
    </row>
    <row r="37" spans="1:12" ht="15.95" customHeight="1">
      <c r="A37" s="273" t="s">
        <v>470</v>
      </c>
      <c r="B37" s="273"/>
      <c r="C37" s="273"/>
      <c r="D37" s="273"/>
      <c r="E37" s="273"/>
      <c r="F37" s="273"/>
      <c r="G37" s="277">
        <v>1.9850000000000001</v>
      </c>
      <c r="H37" s="277"/>
      <c r="I37" s="277"/>
      <c r="J37" s="277"/>
      <c r="K37" s="277"/>
      <c r="L37" s="277"/>
    </row>
    <row r="38" spans="1:12" ht="15.95" customHeight="1">
      <c r="A38" s="273" t="s">
        <v>350</v>
      </c>
      <c r="B38" s="273"/>
      <c r="C38" s="273"/>
      <c r="D38" s="273"/>
      <c r="E38" s="273"/>
      <c r="F38" s="273"/>
      <c r="G38" s="277"/>
      <c r="H38" s="277"/>
      <c r="I38" s="277"/>
      <c r="J38" s="277"/>
      <c r="K38" s="277"/>
      <c r="L38" s="277"/>
    </row>
    <row r="39" spans="1:12" ht="15.95" customHeight="1">
      <c r="A39" s="273" t="s">
        <v>351</v>
      </c>
      <c r="B39" s="273"/>
      <c r="C39" s="273"/>
      <c r="D39" s="273"/>
      <c r="E39" s="273"/>
      <c r="F39" s="273"/>
      <c r="G39" s="277">
        <v>1.9850000000000001</v>
      </c>
      <c r="H39" s="277"/>
      <c r="I39" s="277"/>
      <c r="J39" s="277"/>
      <c r="K39" s="277"/>
      <c r="L39" s="277"/>
    </row>
    <row r="40" spans="1:12" ht="15.95" customHeight="1">
      <c r="A40" s="273" t="s">
        <v>352</v>
      </c>
      <c r="B40" s="273"/>
      <c r="C40" s="273"/>
      <c r="D40" s="273"/>
      <c r="E40" s="273"/>
      <c r="F40" s="273"/>
      <c r="G40" s="277">
        <v>1.9850000000000001</v>
      </c>
      <c r="H40" s="277"/>
      <c r="I40" s="277"/>
      <c r="J40" s="277"/>
      <c r="K40" s="277"/>
      <c r="L40" s="277"/>
    </row>
    <row r="41" spans="1:12" ht="15.75">
      <c r="A41" s="284" t="s">
        <v>354</v>
      </c>
      <c r="B41" s="284"/>
      <c r="C41" s="284"/>
      <c r="D41" s="284"/>
      <c r="E41" s="284"/>
      <c r="F41" s="284"/>
      <c r="G41" s="277"/>
      <c r="H41" s="277"/>
      <c r="I41" s="277"/>
      <c r="J41" s="277"/>
      <c r="K41" s="277"/>
      <c r="L41" s="277"/>
    </row>
    <row r="42" spans="1:12" ht="15.95" customHeight="1">
      <c r="A42" s="273" t="s">
        <v>348</v>
      </c>
      <c r="B42" s="273"/>
      <c r="C42" s="273"/>
      <c r="D42" s="273"/>
      <c r="E42" s="273"/>
      <c r="F42" s="273"/>
      <c r="G42" s="277"/>
      <c r="H42" s="277"/>
      <c r="I42" s="277"/>
      <c r="J42" s="277"/>
      <c r="K42" s="277"/>
      <c r="L42" s="277"/>
    </row>
    <row r="43" spans="1:12" ht="15.95" customHeight="1">
      <c r="A43" s="273" t="s">
        <v>355</v>
      </c>
      <c r="B43" s="273"/>
      <c r="C43" s="273"/>
      <c r="D43" s="273"/>
      <c r="E43" s="273"/>
      <c r="F43" s="273"/>
      <c r="G43" s="277"/>
      <c r="H43" s="277"/>
      <c r="I43" s="277"/>
      <c r="J43" s="277"/>
      <c r="K43" s="277"/>
      <c r="L43" s="277"/>
    </row>
    <row r="44" spans="1:12" ht="15.95" customHeight="1">
      <c r="A44" s="273" t="s">
        <v>356</v>
      </c>
      <c r="B44" s="273"/>
      <c r="C44" s="273"/>
      <c r="D44" s="273"/>
      <c r="E44" s="273"/>
      <c r="F44" s="273"/>
      <c r="G44" s="283">
        <v>100</v>
      </c>
      <c r="H44" s="283"/>
      <c r="I44" s="283"/>
      <c r="J44" s="283"/>
      <c r="K44" s="283"/>
      <c r="L44" s="283"/>
    </row>
    <row r="45" spans="1:12" ht="15.95" customHeight="1">
      <c r="A45" s="273" t="s">
        <v>357</v>
      </c>
      <c r="B45" s="273"/>
      <c r="C45" s="273"/>
      <c r="D45" s="273"/>
      <c r="E45" s="273"/>
      <c r="F45" s="273"/>
      <c r="G45" s="277"/>
      <c r="H45" s="277"/>
      <c r="I45" s="277"/>
      <c r="J45" s="277"/>
      <c r="K45" s="277"/>
      <c r="L45" s="277"/>
    </row>
    <row r="46" spans="1:12" ht="15.95" customHeight="1">
      <c r="A46" s="284" t="s">
        <v>358</v>
      </c>
      <c r="B46" s="284"/>
      <c r="C46" s="284"/>
      <c r="D46" s="284"/>
      <c r="E46" s="284"/>
      <c r="F46" s="284"/>
      <c r="G46" s="283">
        <v>100</v>
      </c>
      <c r="H46" s="283"/>
      <c r="I46" s="283"/>
      <c r="J46" s="283"/>
      <c r="K46" s="283"/>
      <c r="L46" s="283"/>
    </row>
    <row r="47" spans="1:12" ht="15.95" customHeight="1">
      <c r="A47" s="284" t="s">
        <v>359</v>
      </c>
      <c r="B47" s="284"/>
      <c r="C47" s="284"/>
      <c r="D47" s="284"/>
      <c r="E47" s="284"/>
      <c r="F47" s="284"/>
      <c r="G47" s="277"/>
      <c r="H47" s="277"/>
      <c r="I47" s="277"/>
      <c r="J47" s="277"/>
      <c r="K47" s="277"/>
      <c r="L47" s="277"/>
    </row>
    <row r="48" spans="1:12" ht="15.95" customHeight="1">
      <c r="A48" s="284" t="s">
        <v>360</v>
      </c>
      <c r="B48" s="284"/>
      <c r="C48" s="284"/>
      <c r="D48" s="284"/>
      <c r="E48" s="284"/>
      <c r="F48" s="284"/>
      <c r="G48" s="283">
        <v>100</v>
      </c>
      <c r="H48" s="283"/>
      <c r="I48" s="283"/>
      <c r="J48" s="283"/>
      <c r="K48" s="283"/>
      <c r="L48" s="283"/>
    </row>
    <row r="49" spans="1:12" ht="15.95" customHeight="1">
      <c r="A49" s="284" t="s">
        <v>361</v>
      </c>
      <c r="B49" s="284"/>
      <c r="C49" s="284"/>
      <c r="D49" s="284"/>
      <c r="E49" s="284"/>
      <c r="F49" s="284"/>
      <c r="G49" s="277"/>
      <c r="H49" s="277"/>
      <c r="I49" s="277"/>
      <c r="J49" s="277"/>
      <c r="K49" s="277"/>
      <c r="L49" s="277"/>
    </row>
    <row r="50" spans="1:12" ht="15.95" customHeight="1">
      <c r="A50" s="284" t="s">
        <v>362</v>
      </c>
      <c r="B50" s="284"/>
      <c r="C50" s="284"/>
      <c r="D50" s="284"/>
      <c r="E50" s="284"/>
      <c r="F50" s="284"/>
      <c r="G50" s="277"/>
      <c r="H50" s="277"/>
      <c r="I50" s="277"/>
      <c r="J50" s="277"/>
      <c r="K50" s="277"/>
      <c r="L50" s="277"/>
    </row>
    <row r="51" spans="1:12" ht="15.95" customHeight="1">
      <c r="A51" s="287" t="s">
        <v>363</v>
      </c>
      <c r="B51" s="287"/>
      <c r="C51" s="287"/>
      <c r="D51" s="287"/>
      <c r="E51" s="287"/>
      <c r="F51" s="287"/>
      <c r="G51" s="277" t="s">
        <v>484</v>
      </c>
      <c r="H51" s="277"/>
      <c r="I51" s="277"/>
      <c r="J51" s="277"/>
      <c r="K51" s="277"/>
      <c r="L51" s="277"/>
    </row>
    <row r="52" spans="1:12" ht="13.5" customHeight="1">
      <c r="A52" s="285" t="s">
        <v>364</v>
      </c>
      <c r="B52" s="285"/>
      <c r="C52" s="285"/>
      <c r="D52" s="285"/>
      <c r="E52" s="285"/>
      <c r="F52" s="285"/>
      <c r="G52" s="277"/>
      <c r="H52" s="277"/>
      <c r="I52" s="277"/>
      <c r="J52" s="277"/>
      <c r="K52" s="277"/>
      <c r="L52" s="277"/>
    </row>
    <row r="53" spans="1:12" ht="15.95" customHeight="1">
      <c r="A53" s="285" t="s">
        <v>365</v>
      </c>
      <c r="B53" s="285"/>
      <c r="C53" s="285"/>
      <c r="D53" s="285"/>
      <c r="E53" s="285"/>
      <c r="F53" s="285"/>
      <c r="G53" s="277"/>
      <c r="H53" s="277"/>
      <c r="I53" s="277"/>
      <c r="J53" s="277"/>
      <c r="K53" s="277"/>
      <c r="L53" s="277"/>
    </row>
    <row r="54" spans="1:12" ht="13.5" customHeight="1">
      <c r="A54" s="285" t="s">
        <v>366</v>
      </c>
      <c r="B54" s="285"/>
      <c r="C54" s="285"/>
      <c r="D54" s="285"/>
      <c r="E54" s="285"/>
      <c r="F54" s="285"/>
      <c r="G54" s="277"/>
      <c r="H54" s="277"/>
      <c r="I54" s="277"/>
      <c r="J54" s="277"/>
      <c r="K54" s="277"/>
      <c r="L54" s="277"/>
    </row>
    <row r="55" spans="1:12" ht="15.95" customHeight="1">
      <c r="A55" s="286" t="s">
        <v>367</v>
      </c>
      <c r="B55" s="286"/>
      <c r="C55" s="286"/>
      <c r="D55" s="286"/>
      <c r="E55" s="286"/>
      <c r="F55" s="286"/>
      <c r="G55" s="277" t="s">
        <v>486</v>
      </c>
      <c r="H55" s="277"/>
      <c r="I55" s="277"/>
      <c r="J55" s="277"/>
      <c r="K55" s="277"/>
      <c r="L55" s="277"/>
    </row>
    <row r="56" spans="1:12" ht="15.75" customHeight="1">
      <c r="A56" s="273" t="s">
        <v>368</v>
      </c>
      <c r="B56" s="273"/>
      <c r="C56" s="273"/>
      <c r="D56" s="273"/>
      <c r="E56" s="273"/>
      <c r="F56" s="273"/>
      <c r="G56" s="277"/>
      <c r="H56" s="277"/>
      <c r="I56" s="277"/>
      <c r="J56" s="277"/>
      <c r="K56" s="277"/>
      <c r="L56" s="277"/>
    </row>
    <row r="57" spans="1:12" ht="15.75">
      <c r="A57" s="284" t="s">
        <v>369</v>
      </c>
      <c r="B57" s="284"/>
      <c r="C57" s="284"/>
      <c r="D57" s="284"/>
      <c r="E57" s="284"/>
      <c r="F57" s="284"/>
      <c r="G57" s="277"/>
      <c r="H57" s="277"/>
      <c r="I57" s="277"/>
      <c r="J57" s="277"/>
      <c r="K57" s="277"/>
      <c r="L57" s="277"/>
    </row>
    <row r="58" spans="1:12" ht="15.95" customHeight="1">
      <c r="A58" s="273" t="s">
        <v>348</v>
      </c>
      <c r="B58" s="273"/>
      <c r="C58" s="273"/>
      <c r="D58" s="273"/>
      <c r="E58" s="273"/>
      <c r="F58" s="273"/>
      <c r="G58" s="277"/>
      <c r="H58" s="277"/>
      <c r="I58" s="277"/>
      <c r="J58" s="277"/>
      <c r="K58" s="277"/>
      <c r="L58" s="277"/>
    </row>
    <row r="59" spans="1:12" ht="15.95" customHeight="1">
      <c r="A59" s="273" t="s">
        <v>370</v>
      </c>
      <c r="B59" s="273"/>
      <c r="C59" s="273"/>
      <c r="D59" s="273"/>
      <c r="E59" s="273"/>
      <c r="F59" s="273"/>
      <c r="G59" s="277"/>
      <c r="H59" s="277"/>
      <c r="I59" s="277"/>
      <c r="J59" s="277"/>
      <c r="K59" s="277"/>
      <c r="L59" s="277"/>
    </row>
    <row r="60" spans="1:12" ht="15.95" customHeight="1">
      <c r="A60" s="273" t="s">
        <v>371</v>
      </c>
      <c r="B60" s="273"/>
      <c r="C60" s="273"/>
      <c r="D60" s="273"/>
      <c r="E60" s="273"/>
      <c r="F60" s="273"/>
      <c r="G60" s="277"/>
      <c r="H60" s="277"/>
      <c r="I60" s="277"/>
      <c r="J60" s="277"/>
      <c r="K60" s="277"/>
      <c r="L60" s="277"/>
    </row>
    <row r="61" spans="1:12" ht="15.95" customHeight="1">
      <c r="A61" s="284" t="s">
        <v>372</v>
      </c>
      <c r="B61" s="284"/>
      <c r="C61" s="284"/>
      <c r="D61" s="284"/>
      <c r="E61" s="284"/>
      <c r="F61" s="284"/>
      <c r="G61" s="277"/>
      <c r="H61" s="277"/>
      <c r="I61" s="277"/>
      <c r="J61" s="277"/>
      <c r="K61" s="277"/>
      <c r="L61" s="277"/>
    </row>
    <row r="62" spans="1:12" ht="15.95" customHeight="1">
      <c r="A62" s="284" t="s">
        <v>373</v>
      </c>
      <c r="B62" s="284"/>
      <c r="C62" s="284"/>
      <c r="D62" s="284"/>
      <c r="E62" s="284"/>
      <c r="F62" s="284"/>
      <c r="G62" s="277"/>
      <c r="H62" s="277"/>
      <c r="I62" s="277"/>
      <c r="J62" s="277"/>
      <c r="K62" s="277"/>
      <c r="L62" s="277"/>
    </row>
    <row r="63" spans="1:12" ht="15.95" customHeight="1">
      <c r="A63" s="287" t="s">
        <v>374</v>
      </c>
      <c r="B63" s="287"/>
      <c r="C63" s="287"/>
      <c r="D63" s="287"/>
      <c r="E63" s="287"/>
      <c r="F63" s="287"/>
      <c r="G63" s="277" t="s">
        <v>500</v>
      </c>
      <c r="H63" s="277"/>
      <c r="I63" s="277"/>
      <c r="J63" s="277"/>
      <c r="K63" s="277"/>
      <c r="L63" s="277"/>
    </row>
    <row r="64" spans="1:12" ht="15.95" customHeight="1">
      <c r="A64" s="285" t="s">
        <v>375</v>
      </c>
      <c r="B64" s="285"/>
      <c r="C64" s="285"/>
      <c r="D64" s="285"/>
      <c r="E64" s="285"/>
      <c r="F64" s="285"/>
      <c r="G64" s="277"/>
      <c r="H64" s="277"/>
      <c r="I64" s="277"/>
      <c r="J64" s="277"/>
      <c r="K64" s="277"/>
      <c r="L64" s="277"/>
    </row>
    <row r="65" spans="1:12" ht="15.95" customHeight="1">
      <c r="A65" s="286" t="s">
        <v>376</v>
      </c>
      <c r="B65" s="286"/>
      <c r="C65" s="286"/>
      <c r="D65" s="286"/>
      <c r="E65" s="286"/>
      <c r="F65" s="286"/>
      <c r="G65" s="277"/>
      <c r="H65" s="277"/>
      <c r="I65" s="277"/>
      <c r="J65" s="277"/>
      <c r="K65" s="277"/>
      <c r="L65" s="277"/>
    </row>
    <row r="66" spans="1:12" ht="15.75">
      <c r="A66" s="284" t="s">
        <v>377</v>
      </c>
      <c r="B66" s="284"/>
      <c r="C66" s="284"/>
      <c r="D66" s="284"/>
      <c r="E66" s="284"/>
      <c r="F66" s="284"/>
      <c r="G66" s="277"/>
      <c r="H66" s="277"/>
      <c r="I66" s="277"/>
      <c r="J66" s="277"/>
      <c r="K66" s="277"/>
      <c r="L66" s="277"/>
    </row>
    <row r="67" spans="1:12" ht="15.75">
      <c r="A67" s="284" t="s">
        <v>378</v>
      </c>
      <c r="B67" s="284"/>
      <c r="C67" s="284"/>
      <c r="D67" s="284"/>
      <c r="E67" s="284"/>
      <c r="F67" s="284"/>
      <c r="G67" s="277"/>
      <c r="H67" s="277"/>
      <c r="I67" s="277"/>
      <c r="J67" s="277"/>
      <c r="K67" s="277"/>
      <c r="L67" s="277"/>
    </row>
    <row r="68" spans="1:12" ht="15" customHeight="1">
      <c r="A68" s="287" t="s">
        <v>379</v>
      </c>
      <c r="B68" s="287"/>
      <c r="C68" s="287"/>
      <c r="D68" s="287"/>
      <c r="E68" s="287"/>
      <c r="F68" s="287"/>
      <c r="G68" s="289" t="s">
        <v>27</v>
      </c>
      <c r="H68" s="290"/>
      <c r="I68" s="290"/>
      <c r="J68" s="290"/>
      <c r="K68" s="290"/>
      <c r="L68" s="291"/>
    </row>
    <row r="69" spans="1:12" ht="15" customHeight="1">
      <c r="A69" s="285" t="s">
        <v>380</v>
      </c>
      <c r="B69" s="285"/>
      <c r="C69" s="285"/>
      <c r="D69" s="285"/>
      <c r="E69" s="285"/>
      <c r="F69" s="285"/>
      <c r="G69" s="292"/>
      <c r="H69" s="293"/>
      <c r="I69" s="293"/>
      <c r="J69" s="293"/>
      <c r="K69" s="293"/>
      <c r="L69" s="294"/>
    </row>
    <row r="70" spans="1:12" ht="15" customHeight="1">
      <c r="A70" s="285" t="s">
        <v>381</v>
      </c>
      <c r="B70" s="285"/>
      <c r="C70" s="285"/>
      <c r="D70" s="285"/>
      <c r="E70" s="285"/>
      <c r="F70" s="285"/>
      <c r="G70" s="292"/>
      <c r="H70" s="293"/>
      <c r="I70" s="293"/>
      <c r="J70" s="293"/>
      <c r="K70" s="293"/>
      <c r="L70" s="294"/>
    </row>
    <row r="71" spans="1:12" ht="15" customHeight="1">
      <c r="A71" s="285" t="s">
        <v>382</v>
      </c>
      <c r="B71" s="285"/>
      <c r="C71" s="285"/>
      <c r="D71" s="285"/>
      <c r="E71" s="285"/>
      <c r="F71" s="285"/>
      <c r="G71" s="292"/>
      <c r="H71" s="293"/>
      <c r="I71" s="293"/>
      <c r="J71" s="293"/>
      <c r="K71" s="293"/>
      <c r="L71" s="294"/>
    </row>
    <row r="72" spans="1:12" ht="15" customHeight="1">
      <c r="A72" s="286" t="s">
        <v>383</v>
      </c>
      <c r="B72" s="286"/>
      <c r="C72" s="286"/>
      <c r="D72" s="286"/>
      <c r="E72" s="286"/>
      <c r="F72" s="286"/>
      <c r="G72" s="295"/>
      <c r="H72" s="296"/>
      <c r="I72" s="296"/>
      <c r="J72" s="296"/>
      <c r="K72" s="296"/>
      <c r="L72" s="297"/>
    </row>
    <row r="76" spans="1:12" ht="15.75">
      <c r="A76" s="288" t="s">
        <v>501</v>
      </c>
      <c r="B76" s="288"/>
      <c r="C76" s="288"/>
      <c r="D76" s="288"/>
      <c r="E76" s="288"/>
      <c r="F76" s="288"/>
      <c r="G76" s="288"/>
      <c r="H76" s="288"/>
      <c r="I76" s="288"/>
      <c r="J76" s="288"/>
      <c r="K76" s="288"/>
      <c r="L76" s="288"/>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462</v>
      </c>
    </row>
    <row r="4" spans="1:20" s="1" customFormat="1">
      <c r="B4" s="154" t="s">
        <v>416</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c r="A9" s="152" t="s">
        <v>4</v>
      </c>
      <c r="B9" s="152"/>
      <c r="C9" s="152"/>
      <c r="D9" s="152"/>
      <c r="E9" s="152"/>
      <c r="F9" s="152"/>
      <c r="G9" s="152"/>
      <c r="H9" s="152"/>
      <c r="I9" s="152"/>
      <c r="J9" s="152"/>
      <c r="K9" s="152"/>
      <c r="L9" s="152"/>
      <c r="M9" s="152"/>
      <c r="N9" s="152"/>
      <c r="O9" s="152"/>
      <c r="P9" s="152"/>
      <c r="Q9" s="152"/>
      <c r="R9" s="152"/>
      <c r="S9" s="152"/>
      <c r="T9" s="152"/>
    </row>
    <row r="11" spans="1:20" s="1" customFormat="1">
      <c r="A11" s="154" t="str">
        <f>'1. паспорт местоположение '!A12:C12</f>
        <v>Н_Пр_ТС_1752.01</v>
      </c>
      <c r="B11" s="154"/>
      <c r="C11" s="154"/>
      <c r="D11" s="154"/>
      <c r="E11" s="154"/>
      <c r="F11" s="154"/>
      <c r="G11" s="154"/>
      <c r="H11" s="154"/>
      <c r="I11" s="154"/>
      <c r="J11" s="154"/>
      <c r="K11" s="154"/>
      <c r="L11" s="154"/>
      <c r="M11" s="154"/>
      <c r="N11" s="154"/>
      <c r="O11" s="154"/>
      <c r="P11" s="154"/>
      <c r="Q11" s="154"/>
      <c r="R11" s="154"/>
      <c r="S11" s="154"/>
      <c r="T11" s="154"/>
    </row>
    <row r="12" spans="1:20" s="1" customFormat="1">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c r="A14" s="151" t="str">
        <f>'1. паспорт местоположение '!A15:C15</f>
        <v>Грузопассажирский фургон   5 мест  УАЗ-390945  3 ед</v>
      </c>
      <c r="B14" s="151" t="s">
        <v>415</v>
      </c>
      <c r="C14" s="151" t="s">
        <v>415</v>
      </c>
      <c r="D14" s="151" t="s">
        <v>415</v>
      </c>
      <c r="E14" s="151" t="s">
        <v>415</v>
      </c>
      <c r="F14" s="151" t="s">
        <v>415</v>
      </c>
      <c r="G14" s="151" t="s">
        <v>415</v>
      </c>
      <c r="H14" s="151" t="s">
        <v>415</v>
      </c>
      <c r="I14" s="151" t="s">
        <v>415</v>
      </c>
      <c r="J14" s="151" t="s">
        <v>415</v>
      </c>
      <c r="K14" s="151" t="s">
        <v>415</v>
      </c>
      <c r="L14" s="151" t="s">
        <v>415</v>
      </c>
      <c r="M14" s="151" t="s">
        <v>415</v>
      </c>
      <c r="N14" s="151" t="s">
        <v>415</v>
      </c>
      <c r="O14" s="151" t="s">
        <v>415</v>
      </c>
      <c r="P14" s="151" t="s">
        <v>415</v>
      </c>
      <c r="Q14" s="151" t="s">
        <v>415</v>
      </c>
      <c r="R14" s="151" t="s">
        <v>415</v>
      </c>
      <c r="S14" s="151" t="s">
        <v>415</v>
      </c>
      <c r="T14" s="151" t="s">
        <v>415</v>
      </c>
    </row>
    <row r="15" spans="1:20" s="1" customFormat="1">
      <c r="A15" s="152" t="s">
        <v>6</v>
      </c>
      <c r="B15" s="152"/>
      <c r="C15" s="152"/>
      <c r="D15" s="152"/>
      <c r="E15" s="152"/>
      <c r="F15" s="152"/>
      <c r="G15" s="152"/>
      <c r="H15" s="152"/>
      <c r="I15" s="152"/>
      <c r="J15" s="152"/>
      <c r="K15" s="152"/>
      <c r="L15" s="152"/>
      <c r="M15" s="152"/>
      <c r="N15" s="152"/>
      <c r="O15" s="152"/>
      <c r="P15" s="152"/>
      <c r="Q15" s="152"/>
      <c r="R15" s="152"/>
      <c r="S15" s="152"/>
      <c r="T15" s="152"/>
    </row>
    <row r="16" spans="1:20" ht="18.75">
      <c r="B16" s="157" t="s">
        <v>38</v>
      </c>
      <c r="C16" s="157"/>
      <c r="D16" s="157"/>
      <c r="E16" s="157"/>
      <c r="F16" s="157"/>
      <c r="G16" s="157"/>
      <c r="H16" s="157"/>
      <c r="I16" s="157"/>
      <c r="J16" s="157"/>
      <c r="K16" s="157"/>
      <c r="L16" s="157"/>
      <c r="M16" s="157"/>
      <c r="N16" s="157"/>
      <c r="O16" s="157"/>
      <c r="P16" s="157"/>
      <c r="Q16" s="157"/>
      <c r="R16" s="157"/>
      <c r="S16" s="157"/>
      <c r="T16" s="157"/>
    </row>
    <row r="18" spans="2:20" s="1" customFormat="1">
      <c r="B18" s="156" t="s">
        <v>8</v>
      </c>
      <c r="C18" s="156" t="s">
        <v>39</v>
      </c>
      <c r="D18" s="156" t="s">
        <v>40</v>
      </c>
      <c r="E18" s="156" t="s">
        <v>41</v>
      </c>
      <c r="F18" s="156" t="s">
        <v>42</v>
      </c>
      <c r="G18" s="156" t="s">
        <v>43</v>
      </c>
      <c r="H18" s="156" t="s">
        <v>44</v>
      </c>
      <c r="I18" s="156" t="s">
        <v>45</v>
      </c>
      <c r="J18" s="156" t="s">
        <v>46</v>
      </c>
      <c r="K18" s="156" t="s">
        <v>47</v>
      </c>
      <c r="L18" s="156" t="s">
        <v>48</v>
      </c>
      <c r="M18" s="156" t="s">
        <v>49</v>
      </c>
      <c r="N18" s="156" t="s">
        <v>50</v>
      </c>
      <c r="O18" s="156" t="s">
        <v>51</v>
      </c>
      <c r="P18" s="156" t="s">
        <v>52</v>
      </c>
      <c r="Q18" s="156" t="s">
        <v>53</v>
      </c>
      <c r="R18" s="156" t="s">
        <v>54</v>
      </c>
      <c r="S18" s="156"/>
      <c r="T18" s="156" t="s">
        <v>55</v>
      </c>
    </row>
    <row r="19" spans="2:20" s="1" customFormat="1" ht="155.25" customHeight="1">
      <c r="B19" s="156"/>
      <c r="C19" s="156"/>
      <c r="D19" s="156"/>
      <c r="E19" s="156"/>
      <c r="F19" s="156"/>
      <c r="G19" s="156"/>
      <c r="H19" s="156"/>
      <c r="I19" s="156"/>
      <c r="J19" s="156"/>
      <c r="K19" s="156"/>
      <c r="L19" s="156"/>
      <c r="M19" s="156"/>
      <c r="N19" s="156"/>
      <c r="O19" s="156"/>
      <c r="P19" s="156"/>
      <c r="Q19" s="156"/>
      <c r="R19" s="4" t="s">
        <v>56</v>
      </c>
      <c r="S19" s="4" t="s">
        <v>57</v>
      </c>
      <c r="T19" s="15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462</v>
      </c>
    </row>
    <row r="4" spans="1:20" s="1" customFormat="1" ht="15.75">
      <c r="B4" s="154" t="s">
        <v>416</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ht="15.7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ht="15.75">
      <c r="A9" s="152" t="s">
        <v>4</v>
      </c>
      <c r="B9" s="152"/>
      <c r="C9" s="152"/>
      <c r="D9" s="152"/>
      <c r="E9" s="152"/>
      <c r="F9" s="152"/>
      <c r="G9" s="152"/>
      <c r="H9" s="152"/>
      <c r="I9" s="152"/>
      <c r="J9" s="152"/>
      <c r="K9" s="152"/>
      <c r="L9" s="152"/>
      <c r="M9" s="152"/>
      <c r="N9" s="152"/>
      <c r="O9" s="152"/>
      <c r="P9" s="152"/>
      <c r="Q9" s="152"/>
      <c r="R9" s="152"/>
      <c r="S9" s="152"/>
      <c r="T9" s="152"/>
    </row>
    <row r="11" spans="1:20" s="1" customFormat="1" ht="15.75">
      <c r="A11" s="154" t="str">
        <f>'1. паспорт местоположение '!A12:C12</f>
        <v>Н_Пр_ТС_1752.01</v>
      </c>
      <c r="B11" s="154"/>
      <c r="C11" s="154"/>
      <c r="D11" s="154"/>
      <c r="E11" s="154"/>
      <c r="F11" s="154"/>
      <c r="G11" s="154"/>
      <c r="H11" s="154"/>
      <c r="I11" s="154"/>
      <c r="J11" s="154"/>
      <c r="K11" s="154"/>
      <c r="L11" s="154"/>
      <c r="M11" s="154"/>
      <c r="N11" s="154"/>
      <c r="O11" s="154"/>
      <c r="P11" s="154"/>
      <c r="Q11" s="154"/>
      <c r="R11" s="154"/>
      <c r="S11" s="154"/>
      <c r="T11" s="154"/>
    </row>
    <row r="12" spans="1:20" s="1" customFormat="1" ht="15.7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customHeight="1">
      <c r="A14" s="151" t="str">
        <f>'1. паспорт местоположение '!A15:C15</f>
        <v>Грузопассажирский фургон   5 мест  УАЗ-390945  3 ед</v>
      </c>
      <c r="B14" s="151"/>
      <c r="C14" s="151"/>
      <c r="D14" s="151"/>
      <c r="E14" s="151"/>
      <c r="F14" s="151"/>
      <c r="G14" s="151"/>
      <c r="H14" s="151"/>
      <c r="I14" s="151"/>
      <c r="J14" s="151"/>
      <c r="K14" s="151"/>
      <c r="L14" s="151"/>
      <c r="M14" s="151"/>
      <c r="N14" s="151"/>
      <c r="O14" s="151"/>
      <c r="P14" s="151"/>
      <c r="Q14" s="151"/>
      <c r="R14" s="151"/>
      <c r="S14" s="151"/>
      <c r="T14" s="151"/>
    </row>
    <row r="15" spans="1:20" s="1" customFormat="1" ht="15.75">
      <c r="A15" s="152" t="s">
        <v>6</v>
      </c>
      <c r="B15" s="152"/>
      <c r="C15" s="152"/>
      <c r="D15" s="152"/>
      <c r="E15" s="152"/>
      <c r="F15" s="152"/>
      <c r="G15" s="152"/>
      <c r="H15" s="152"/>
      <c r="I15" s="152"/>
      <c r="J15" s="152"/>
      <c r="K15" s="152"/>
      <c r="L15" s="152"/>
      <c r="M15" s="152"/>
      <c r="N15" s="152"/>
      <c r="O15" s="152"/>
      <c r="P15" s="152"/>
      <c r="Q15" s="152"/>
      <c r="R15" s="152"/>
      <c r="S15" s="152"/>
      <c r="T15" s="152"/>
    </row>
    <row r="17" spans="1:20" s="10" customFormat="1" ht="18.75">
      <c r="A17" s="153" t="s">
        <v>58</v>
      </c>
      <c r="B17" s="153"/>
      <c r="C17" s="153"/>
      <c r="D17" s="153"/>
      <c r="E17" s="153"/>
      <c r="F17" s="153"/>
      <c r="G17" s="153"/>
      <c r="H17" s="153"/>
      <c r="I17" s="153"/>
      <c r="J17" s="153"/>
      <c r="K17" s="153"/>
      <c r="L17" s="153"/>
      <c r="M17" s="153"/>
      <c r="N17" s="153"/>
      <c r="O17" s="153"/>
      <c r="P17" s="153"/>
      <c r="Q17" s="153"/>
      <c r="R17" s="153"/>
      <c r="S17" s="153"/>
      <c r="T17" s="153"/>
    </row>
    <row r="18" spans="1:20" s="1" customFormat="1" ht="15.75"/>
    <row r="19" spans="1:20" s="1" customFormat="1" ht="15.75">
      <c r="A19" s="156" t="s">
        <v>8</v>
      </c>
      <c r="B19" s="156" t="s">
        <v>59</v>
      </c>
      <c r="C19" s="156"/>
      <c r="D19" s="156" t="s">
        <v>60</v>
      </c>
      <c r="E19" s="156" t="s">
        <v>61</v>
      </c>
      <c r="F19" s="156"/>
      <c r="G19" s="156" t="s">
        <v>62</v>
      </c>
      <c r="H19" s="156"/>
      <c r="I19" s="156" t="s">
        <v>63</v>
      </c>
      <c r="J19" s="156"/>
      <c r="K19" s="156" t="s">
        <v>64</v>
      </c>
      <c r="L19" s="156" t="s">
        <v>65</v>
      </c>
      <c r="M19" s="156"/>
      <c r="N19" s="156" t="s">
        <v>66</v>
      </c>
      <c r="O19" s="156"/>
      <c r="P19" s="156" t="s">
        <v>67</v>
      </c>
      <c r="Q19" s="156" t="s">
        <v>68</v>
      </c>
      <c r="R19" s="156"/>
      <c r="S19" s="156" t="s">
        <v>69</v>
      </c>
      <c r="T19" s="156"/>
    </row>
    <row r="20" spans="1:20" s="1" customFormat="1" ht="94.5">
      <c r="A20" s="156"/>
      <c r="B20" s="156"/>
      <c r="C20" s="156"/>
      <c r="D20" s="156"/>
      <c r="E20" s="156"/>
      <c r="F20" s="156"/>
      <c r="G20" s="156"/>
      <c r="H20" s="156"/>
      <c r="I20" s="156"/>
      <c r="J20" s="156"/>
      <c r="K20" s="156"/>
      <c r="L20" s="156"/>
      <c r="M20" s="156"/>
      <c r="N20" s="156"/>
      <c r="O20" s="156"/>
      <c r="P20" s="156"/>
      <c r="Q20" s="4" t="s">
        <v>70</v>
      </c>
      <c r="R20" s="4" t="s">
        <v>71</v>
      </c>
      <c r="S20" s="4" t="s">
        <v>72</v>
      </c>
      <c r="T20" s="4" t="s">
        <v>73</v>
      </c>
    </row>
    <row r="21" spans="1:20" s="1" customFormat="1" ht="15.75">
      <c r="A21" s="156"/>
      <c r="B21" s="4" t="s">
        <v>74</v>
      </c>
      <c r="C21" s="4" t="s">
        <v>75</v>
      </c>
      <c r="D21" s="156"/>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462</v>
      </c>
    </row>
    <row r="4" spans="1:20" s="1" customFormat="1" ht="15.75">
      <c r="B4" s="154" t="s">
        <v>416</v>
      </c>
      <c r="C4" s="154"/>
      <c r="D4" s="154"/>
      <c r="E4" s="154"/>
      <c r="F4" s="154"/>
      <c r="G4" s="154"/>
      <c r="H4" s="154"/>
      <c r="I4" s="154"/>
      <c r="J4" s="154"/>
      <c r="K4" s="154"/>
      <c r="L4" s="154"/>
      <c r="M4" s="154"/>
      <c r="N4" s="154"/>
      <c r="O4" s="154"/>
      <c r="P4" s="154"/>
      <c r="Q4" s="154"/>
      <c r="R4" s="154"/>
      <c r="S4" s="154"/>
      <c r="T4" s="154"/>
    </row>
    <row r="6" spans="1:20" s="1" customFormat="1" ht="18.75">
      <c r="A6" s="155" t="s">
        <v>3</v>
      </c>
      <c r="B6" s="155"/>
      <c r="C6" s="155"/>
      <c r="D6" s="155"/>
      <c r="E6" s="155"/>
      <c r="F6" s="155"/>
      <c r="G6" s="155"/>
      <c r="H6" s="155"/>
      <c r="I6" s="155"/>
      <c r="J6" s="155"/>
      <c r="K6" s="155"/>
      <c r="L6" s="155"/>
      <c r="M6" s="155"/>
      <c r="N6" s="155"/>
      <c r="O6" s="155"/>
      <c r="P6" s="155"/>
      <c r="Q6" s="155"/>
      <c r="R6" s="155"/>
      <c r="S6" s="155"/>
      <c r="T6" s="155"/>
    </row>
    <row r="8" spans="1:20" s="1" customFormat="1" ht="15.7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row>
    <row r="9" spans="1:20" s="1" customFormat="1" ht="15.75">
      <c r="A9" s="152" t="s">
        <v>4</v>
      </c>
      <c r="B9" s="152"/>
      <c r="C9" s="152"/>
      <c r="D9" s="152"/>
      <c r="E9" s="152"/>
      <c r="F9" s="152"/>
      <c r="G9" s="152"/>
      <c r="H9" s="152"/>
      <c r="I9" s="152"/>
      <c r="J9" s="152"/>
      <c r="K9" s="152"/>
      <c r="L9" s="152"/>
      <c r="M9" s="152"/>
      <c r="N9" s="152"/>
      <c r="O9" s="152"/>
      <c r="P9" s="152"/>
      <c r="Q9" s="152"/>
      <c r="R9" s="152"/>
      <c r="S9" s="152"/>
      <c r="T9" s="152"/>
    </row>
    <row r="11" spans="1:20" s="1" customFormat="1" ht="15.75">
      <c r="A11" s="154" t="str">
        <f>'1. паспорт местоположение '!A12:C12</f>
        <v>Н_Пр_ТС_1752.01</v>
      </c>
      <c r="B11" s="154"/>
      <c r="C11" s="154"/>
      <c r="D11" s="154"/>
      <c r="E11" s="154"/>
      <c r="F11" s="154"/>
      <c r="G11" s="154"/>
      <c r="H11" s="154"/>
      <c r="I11" s="154"/>
      <c r="J11" s="154"/>
      <c r="K11" s="154"/>
      <c r="L11" s="154"/>
      <c r="M11" s="154"/>
      <c r="N11" s="154"/>
      <c r="O11" s="154"/>
      <c r="P11" s="154"/>
      <c r="Q11" s="154"/>
      <c r="R11" s="154"/>
      <c r="S11" s="154"/>
      <c r="T11" s="154"/>
    </row>
    <row r="12" spans="1:20" s="1" customFormat="1" ht="15.75">
      <c r="A12" s="152" t="s">
        <v>5</v>
      </c>
      <c r="B12" s="152"/>
      <c r="C12" s="152"/>
      <c r="D12" s="152"/>
      <c r="E12" s="152"/>
      <c r="F12" s="152"/>
      <c r="G12" s="152"/>
      <c r="H12" s="152"/>
      <c r="I12" s="152"/>
      <c r="J12" s="152"/>
      <c r="K12" s="152"/>
      <c r="L12" s="152"/>
      <c r="M12" s="152"/>
      <c r="N12" s="152"/>
      <c r="O12" s="152"/>
      <c r="P12" s="152"/>
      <c r="Q12" s="152"/>
      <c r="R12" s="152"/>
      <c r="S12" s="152"/>
      <c r="T12" s="152"/>
    </row>
    <row r="14" spans="1:20" s="1" customFormat="1" ht="15.75">
      <c r="A14" s="151" t="str">
        <f>'1. паспорт местоположение '!A15:C15</f>
        <v>Грузопассажирский фургон   5 мест  УАЗ-390945  3 ед</v>
      </c>
      <c r="B14" s="151" t="s">
        <v>415</v>
      </c>
      <c r="C14" s="151" t="s">
        <v>415</v>
      </c>
      <c r="D14" s="151" t="s">
        <v>415</v>
      </c>
      <c r="E14" s="151" t="s">
        <v>415</v>
      </c>
      <c r="F14" s="151" t="s">
        <v>415</v>
      </c>
      <c r="G14" s="151" t="s">
        <v>415</v>
      </c>
      <c r="H14" s="151" t="s">
        <v>415</v>
      </c>
      <c r="I14" s="151" t="s">
        <v>415</v>
      </c>
      <c r="J14" s="151" t="s">
        <v>415</v>
      </c>
      <c r="K14" s="151" t="s">
        <v>415</v>
      </c>
      <c r="L14" s="151" t="s">
        <v>415</v>
      </c>
      <c r="M14" s="151" t="s">
        <v>415</v>
      </c>
      <c r="N14" s="151" t="s">
        <v>415</v>
      </c>
      <c r="O14" s="151" t="s">
        <v>415</v>
      </c>
      <c r="P14" s="151" t="s">
        <v>415</v>
      </c>
      <c r="Q14" s="151" t="s">
        <v>415</v>
      </c>
      <c r="R14" s="151" t="s">
        <v>415</v>
      </c>
      <c r="S14" s="151" t="s">
        <v>415</v>
      </c>
      <c r="T14" s="151" t="s">
        <v>415</v>
      </c>
    </row>
    <row r="15" spans="1:20" s="1" customFormat="1" ht="15.75">
      <c r="A15" s="152" t="s">
        <v>6</v>
      </c>
      <c r="B15" s="152"/>
      <c r="C15" s="152"/>
      <c r="D15" s="152"/>
      <c r="E15" s="152"/>
      <c r="F15" s="152"/>
      <c r="G15" s="152"/>
      <c r="H15" s="152"/>
      <c r="I15" s="152"/>
      <c r="J15" s="152"/>
      <c r="K15" s="152"/>
      <c r="L15" s="152"/>
      <c r="M15" s="152"/>
      <c r="N15" s="152"/>
      <c r="O15" s="152"/>
      <c r="P15" s="152"/>
      <c r="Q15" s="152"/>
      <c r="R15" s="152"/>
      <c r="S15" s="152"/>
      <c r="T15" s="152"/>
    </row>
    <row r="17" spans="1:27" s="10" customFormat="1" ht="18.75">
      <c r="A17" s="153" t="s">
        <v>76</v>
      </c>
      <c r="B17" s="153"/>
      <c r="C17" s="153"/>
      <c r="D17" s="153"/>
      <c r="E17" s="153"/>
      <c r="F17" s="153"/>
      <c r="G17" s="153"/>
      <c r="H17" s="153"/>
      <c r="I17" s="153"/>
      <c r="J17" s="153"/>
      <c r="K17" s="153"/>
      <c r="L17" s="153"/>
      <c r="M17" s="153"/>
      <c r="N17" s="153"/>
      <c r="O17" s="153"/>
      <c r="P17" s="153"/>
      <c r="Q17" s="153"/>
      <c r="R17" s="153"/>
      <c r="S17" s="153"/>
      <c r="T17" s="153"/>
    </row>
    <row r="19" spans="1:27" s="1" customFormat="1" ht="31.15" customHeight="1">
      <c r="A19" s="156" t="s">
        <v>8</v>
      </c>
      <c r="B19" s="156" t="s">
        <v>77</v>
      </c>
      <c r="C19" s="156"/>
      <c r="D19" s="156" t="s">
        <v>78</v>
      </c>
      <c r="E19" s="156"/>
      <c r="F19" s="156" t="s">
        <v>48</v>
      </c>
      <c r="G19" s="156"/>
      <c r="H19" s="156"/>
      <c r="I19" s="156"/>
      <c r="J19" s="156" t="s">
        <v>79</v>
      </c>
      <c r="K19" s="156" t="s">
        <v>80</v>
      </c>
      <c r="L19" s="156"/>
      <c r="M19" s="156" t="s">
        <v>81</v>
      </c>
      <c r="N19" s="156"/>
      <c r="O19" s="156" t="s">
        <v>82</v>
      </c>
      <c r="P19" s="156"/>
      <c r="Q19" s="156" t="s">
        <v>83</v>
      </c>
      <c r="R19" s="156"/>
      <c r="S19" s="156" t="s">
        <v>84</v>
      </c>
      <c r="T19" s="156" t="s">
        <v>85</v>
      </c>
      <c r="U19" s="156" t="s">
        <v>86</v>
      </c>
      <c r="V19" s="156" t="s">
        <v>87</v>
      </c>
      <c r="W19" s="156"/>
      <c r="X19" s="156" t="s">
        <v>68</v>
      </c>
      <c r="Y19" s="156"/>
      <c r="Z19" s="156" t="s">
        <v>69</v>
      </c>
      <c r="AA19" s="156"/>
    </row>
    <row r="20" spans="1:27" s="1" customFormat="1" ht="110.25">
      <c r="A20" s="156"/>
      <c r="B20" s="156"/>
      <c r="C20" s="156"/>
      <c r="D20" s="156"/>
      <c r="E20" s="156"/>
      <c r="F20" s="156" t="s">
        <v>88</v>
      </c>
      <c r="G20" s="156"/>
      <c r="H20" s="156" t="s">
        <v>89</v>
      </c>
      <c r="I20" s="156"/>
      <c r="J20" s="156"/>
      <c r="K20" s="156"/>
      <c r="L20" s="156"/>
      <c r="M20" s="156"/>
      <c r="N20" s="156"/>
      <c r="O20" s="156"/>
      <c r="P20" s="156"/>
      <c r="Q20" s="156"/>
      <c r="R20" s="156"/>
      <c r="S20" s="156"/>
      <c r="T20" s="156"/>
      <c r="U20" s="156"/>
      <c r="V20" s="156"/>
      <c r="W20" s="156"/>
      <c r="X20" s="4" t="s">
        <v>70</v>
      </c>
      <c r="Y20" s="4" t="s">
        <v>71</v>
      </c>
      <c r="Z20" s="4" t="s">
        <v>72</v>
      </c>
      <c r="AA20" s="4" t="s">
        <v>73</v>
      </c>
    </row>
    <row r="21" spans="1:27" s="1" customFormat="1" ht="15.75">
      <c r="A21" s="156"/>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7" zoomScaleSheetLayoutView="100" workbookViewId="0">
      <selection activeCell="C24" sqref="C24"/>
    </sheetView>
  </sheetViews>
  <sheetFormatPr defaultColWidth="8.7109375" defaultRowHeight="15.75"/>
  <cols>
    <col min="1" max="1" width="7" style="12" customWidth="1"/>
    <col min="2" max="2" width="59" style="1" customWidth="1"/>
    <col min="3" max="3" width="56.5703125" style="1" customWidth="1"/>
  </cols>
  <sheetData>
    <row r="1" spans="1:3">
      <c r="C1" s="106" t="s">
        <v>471</v>
      </c>
    </row>
    <row r="2" spans="1:3">
      <c r="C2" s="106" t="s">
        <v>1</v>
      </c>
    </row>
    <row r="3" spans="1:3">
      <c r="C3" s="106" t="s">
        <v>462</v>
      </c>
    </row>
    <row r="5" spans="1:3">
      <c r="A5" s="154" t="s">
        <v>416</v>
      </c>
      <c r="B5" s="154"/>
      <c r="C5" s="154"/>
    </row>
    <row r="7" spans="1:3" ht="18.75">
      <c r="A7" s="155" t="s">
        <v>3</v>
      </c>
      <c r="B7" s="155"/>
      <c r="C7" s="155"/>
    </row>
    <row r="9" spans="1:3">
      <c r="A9" s="154" t="str">
        <f>'1. паспорт местоположение '!A9:C9</f>
        <v>Акционерное общество "Мурманэнергосбыт"</v>
      </c>
      <c r="B9" s="154"/>
      <c r="C9" s="154"/>
    </row>
    <row r="10" spans="1:3">
      <c r="A10" s="152" t="s">
        <v>4</v>
      </c>
      <c r="B10" s="152"/>
      <c r="C10" s="152"/>
    </row>
    <row r="12" spans="1:3">
      <c r="A12" s="154" t="str">
        <f>'1. паспорт местоположение '!A12:C12</f>
        <v>Н_Пр_ТС_1752.01</v>
      </c>
      <c r="B12" s="154"/>
      <c r="C12" s="154"/>
    </row>
    <row r="13" spans="1:3">
      <c r="A13" s="152" t="s">
        <v>5</v>
      </c>
      <c r="B13" s="152"/>
      <c r="C13" s="152"/>
    </row>
    <row r="15" spans="1:3" ht="35.25" customHeight="1">
      <c r="A15" s="151" t="str">
        <f>'1. паспорт местоположение '!A15:C15</f>
        <v>Грузопассажирский фургон   5 мест  УАЗ-390945  3 ед</v>
      </c>
      <c r="B15" s="151" t="s">
        <v>415</v>
      </c>
      <c r="C15" s="151" t="s">
        <v>415</v>
      </c>
    </row>
    <row r="16" spans="1:3" ht="15" customHeight="1">
      <c r="A16" s="152" t="s">
        <v>6</v>
      </c>
      <c r="B16" s="152"/>
      <c r="C16" s="152"/>
    </row>
    <row r="18" spans="1:3" ht="37.9" customHeight="1">
      <c r="A18" s="157" t="s">
        <v>90</v>
      </c>
      <c r="B18" s="157"/>
      <c r="C18" s="157"/>
    </row>
    <row r="20" spans="1:3" ht="15" customHeight="1">
      <c r="A20" s="2" t="s">
        <v>472</v>
      </c>
      <c r="B20" s="23" t="s">
        <v>9</v>
      </c>
      <c r="C20" s="23" t="s">
        <v>10</v>
      </c>
    </row>
    <row r="21" spans="1:3" ht="15" customHeight="1">
      <c r="A21" s="3">
        <v>1</v>
      </c>
      <c r="B21" s="3">
        <v>2</v>
      </c>
      <c r="C21" s="3">
        <v>3</v>
      </c>
    </row>
    <row r="22" spans="1:3" ht="63.75" customHeight="1">
      <c r="A22" s="11">
        <v>1</v>
      </c>
      <c r="B22" s="114" t="s">
        <v>91</v>
      </c>
      <c r="C22" s="137" t="str">
        <f>'1. паспорт местоположение '!C23</f>
        <v>оперативное обслуживание, капитальный  и аварийный  ремонт электосетей</v>
      </c>
    </row>
    <row r="23" spans="1:3" ht="31.5">
      <c r="A23" s="11">
        <v>2</v>
      </c>
      <c r="B23" s="114" t="s">
        <v>92</v>
      </c>
      <c r="C23" s="146" t="s">
        <v>511</v>
      </c>
    </row>
    <row r="24" spans="1:3" ht="47.25">
      <c r="A24" s="11">
        <v>3</v>
      </c>
      <c r="B24" s="114" t="s">
        <v>93</v>
      </c>
      <c r="C24" s="146" t="s">
        <v>510</v>
      </c>
    </row>
    <row r="25" spans="1:3" ht="15" customHeight="1">
      <c r="A25" s="11">
        <v>4</v>
      </c>
      <c r="B25" s="114" t="s">
        <v>94</v>
      </c>
      <c r="C25" s="146" t="s">
        <v>417</v>
      </c>
    </row>
    <row r="26" spans="1:3" ht="15" customHeight="1">
      <c r="A26" s="11">
        <v>5</v>
      </c>
      <c r="B26" s="114" t="s">
        <v>95</v>
      </c>
      <c r="C26" s="146" t="s">
        <v>498</v>
      </c>
    </row>
    <row r="27" spans="1:3" ht="31.5">
      <c r="A27" s="11">
        <v>6</v>
      </c>
      <c r="B27" s="114" t="s">
        <v>96</v>
      </c>
      <c r="C27" s="146" t="s">
        <v>509</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508</v>
      </c>
    </row>
    <row r="34" spans="1:26">
      <c r="A34" s="150" t="s">
        <v>507</v>
      </c>
      <c r="B34" s="150"/>
      <c r="C34" s="150"/>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471</v>
      </c>
      <c r="AA1" s="12"/>
    </row>
    <row r="2" spans="1:27" ht="15.75">
      <c r="X2" s="1" t="s">
        <v>1</v>
      </c>
      <c r="AA2" s="12"/>
    </row>
    <row r="3" spans="1:27" ht="15.75">
      <c r="X3" s="1" t="s">
        <v>462</v>
      </c>
      <c r="AA3" s="12"/>
    </row>
    <row r="5" spans="1:27" ht="15.75">
      <c r="A5" s="158" t="s">
        <v>416</v>
      </c>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7" spans="1:27" ht="18.75">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row>
    <row r="9" spans="1:27" ht="15.75">
      <c r="A9" s="154" t="str">
        <f>'1. паспорт местоположение '!A9:C9</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row>
    <row r="10" spans="1:27" ht="15.75">
      <c r="A10" s="152" t="s">
        <v>4</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row>
    <row r="12" spans="1:27" ht="15.75">
      <c r="A12" s="154" t="str">
        <f>'1. паспорт местоположение '!A12:C12</f>
        <v>Н_Пр_ТС_1752.01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row>
    <row r="13" spans="1:27" ht="15.75">
      <c r="A13" s="152" t="s">
        <v>5</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row>
    <row r="15" spans="1:27">
      <c r="A15" s="151" t="str">
        <f>'1. паспорт местоположение '!A15:C15</f>
        <v>Грузопассажирский фургон   5 мест  УАЗ-390945  3 ед</v>
      </c>
      <c r="B15" s="151" t="s">
        <v>415</v>
      </c>
      <c r="C15" s="151" t="s">
        <v>415</v>
      </c>
      <c r="D15" s="151" t="s">
        <v>415</v>
      </c>
      <c r="E15" s="151" t="s">
        <v>415</v>
      </c>
      <c r="F15" s="151" t="s">
        <v>415</v>
      </c>
      <c r="G15" s="151" t="s">
        <v>415</v>
      </c>
      <c r="H15" s="151" t="s">
        <v>415</v>
      </c>
      <c r="I15" s="151" t="s">
        <v>415</v>
      </c>
      <c r="J15" s="151" t="s">
        <v>415</v>
      </c>
      <c r="K15" s="151" t="s">
        <v>415</v>
      </c>
      <c r="L15" s="151" t="s">
        <v>415</v>
      </c>
      <c r="M15" s="151" t="s">
        <v>415</v>
      </c>
      <c r="N15" s="151" t="s">
        <v>415</v>
      </c>
      <c r="O15" s="151" t="s">
        <v>415</v>
      </c>
      <c r="P15" s="151" t="s">
        <v>415</v>
      </c>
      <c r="Q15" s="151" t="s">
        <v>415</v>
      </c>
      <c r="R15" s="151" t="s">
        <v>415</v>
      </c>
      <c r="S15" s="151" t="s">
        <v>415</v>
      </c>
      <c r="T15" s="151" t="s">
        <v>415</v>
      </c>
      <c r="U15" s="151" t="s">
        <v>415</v>
      </c>
      <c r="V15" s="151" t="s">
        <v>415</v>
      </c>
      <c r="W15" s="151" t="s">
        <v>415</v>
      </c>
      <c r="X15" s="151" t="s">
        <v>415</v>
      </c>
      <c r="Y15" s="151" t="s">
        <v>415</v>
      </c>
      <c r="Z15" s="151" t="s">
        <v>415</v>
      </c>
    </row>
    <row r="16" spans="1:27" ht="15.75">
      <c r="A16" s="152" t="s">
        <v>6</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row>
    <row r="17" spans="1:26" s="14" customFormat="1" ht="15.75">
      <c r="A17" s="13" t="s">
        <v>100</v>
      </c>
    </row>
    <row r="18" spans="1:26" s="14" customFormat="1" ht="15.75">
      <c r="A18" s="13"/>
    </row>
    <row r="19" spans="1:26" s="15" customFormat="1" ht="40.5" customHeight="1">
      <c r="A19" s="159" t="s">
        <v>101</v>
      </c>
      <c r="B19" s="159"/>
      <c r="C19" s="159"/>
      <c r="D19" s="159"/>
      <c r="E19" s="159"/>
      <c r="F19" s="159"/>
      <c r="G19" s="159"/>
      <c r="H19" s="159"/>
      <c r="I19" s="159"/>
      <c r="J19" s="159"/>
      <c r="K19" s="159"/>
      <c r="L19" s="159"/>
      <c r="M19" s="159"/>
      <c r="N19" s="159" t="s">
        <v>102</v>
      </c>
      <c r="O19" s="159"/>
      <c r="P19" s="159"/>
      <c r="Q19" s="159"/>
      <c r="R19" s="159"/>
      <c r="S19" s="159"/>
      <c r="T19" s="159"/>
      <c r="U19" s="159"/>
      <c r="V19" s="159"/>
      <c r="W19" s="159"/>
      <c r="X19" s="159"/>
      <c r="Y19" s="159"/>
      <c r="Z19" s="159"/>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409</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0" t="s">
        <v>506</v>
      </c>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462</v>
      </c>
    </row>
    <row r="5" spans="1:10" ht="15.75">
      <c r="A5" s="154" t="s">
        <v>416</v>
      </c>
      <c r="B5" s="154"/>
      <c r="C5" s="154"/>
      <c r="D5" s="154"/>
      <c r="E5" s="154"/>
      <c r="F5" s="154"/>
      <c r="G5" s="154"/>
      <c r="H5" s="154"/>
      <c r="I5" s="154"/>
      <c r="J5" s="154"/>
    </row>
    <row r="7" spans="1:10" ht="18.75">
      <c r="A7" s="155" t="s">
        <v>3</v>
      </c>
      <c r="B7" s="155"/>
      <c r="C7" s="155"/>
      <c r="D7" s="155"/>
      <c r="E7" s="155"/>
      <c r="F7" s="155"/>
      <c r="G7" s="155"/>
      <c r="H7" s="155"/>
      <c r="I7" s="155"/>
      <c r="J7" s="155"/>
    </row>
    <row r="9" spans="1:10" ht="15.75">
      <c r="A9" s="154" t="str">
        <f>'1. паспорт местоположение '!A9:C9</f>
        <v>Акционерное общество "Мурманэнергосбыт"</v>
      </c>
      <c r="B9" s="154"/>
      <c r="C9" s="154"/>
      <c r="D9" s="154"/>
      <c r="E9" s="154"/>
      <c r="F9" s="154"/>
      <c r="G9" s="154"/>
      <c r="H9" s="154"/>
      <c r="I9" s="154"/>
      <c r="J9" s="154"/>
    </row>
    <row r="10" spans="1:10" ht="15.75">
      <c r="A10" s="152" t="s">
        <v>4</v>
      </c>
      <c r="B10" s="152"/>
      <c r="C10" s="152"/>
      <c r="D10" s="152"/>
      <c r="E10" s="152"/>
      <c r="F10" s="152"/>
      <c r="G10" s="152"/>
      <c r="H10" s="152"/>
      <c r="I10" s="152"/>
      <c r="J10" s="152"/>
    </row>
    <row r="12" spans="1:10" ht="15.75">
      <c r="A12" s="154" t="str">
        <f>'1. паспорт местоположение '!A12:C12</f>
        <v>Н_Пр_ТС_1752.01</v>
      </c>
      <c r="B12" s="154"/>
      <c r="C12" s="154"/>
      <c r="D12" s="154"/>
      <c r="E12" s="154"/>
      <c r="F12" s="154"/>
      <c r="G12" s="154"/>
      <c r="H12" s="154"/>
      <c r="I12" s="154"/>
      <c r="J12" s="154"/>
    </row>
    <row r="13" spans="1:10" ht="15.75">
      <c r="A13" s="152" t="s">
        <v>5</v>
      </c>
      <c r="B13" s="152"/>
      <c r="C13" s="152"/>
      <c r="D13" s="152"/>
      <c r="E13" s="152"/>
      <c r="F13" s="152"/>
      <c r="G13" s="152"/>
      <c r="H13" s="152"/>
      <c r="I13" s="152"/>
      <c r="J13" s="152"/>
    </row>
    <row r="15" spans="1:10" ht="15">
      <c r="A15" s="151" t="str">
        <f>'1. паспорт местоположение '!A15:C15</f>
        <v>Грузопассажирский фургон   5 мест  УАЗ-390945  3 ед</v>
      </c>
      <c r="B15" s="151" t="s">
        <v>415</v>
      </c>
      <c r="C15" s="151" t="s">
        <v>415</v>
      </c>
      <c r="D15" s="151" t="s">
        <v>415</v>
      </c>
      <c r="E15" s="151" t="s">
        <v>415</v>
      </c>
      <c r="F15" s="151" t="s">
        <v>415</v>
      </c>
      <c r="G15" s="151" t="s">
        <v>415</v>
      </c>
      <c r="H15" s="151" t="s">
        <v>415</v>
      </c>
      <c r="I15" s="151" t="s">
        <v>415</v>
      </c>
      <c r="J15" s="151" t="s">
        <v>415</v>
      </c>
    </row>
    <row r="16" spans="1:10" ht="15.75">
      <c r="A16" s="152" t="s">
        <v>6</v>
      </c>
      <c r="B16" s="152"/>
      <c r="C16" s="152"/>
      <c r="D16" s="152"/>
      <c r="E16" s="152"/>
      <c r="F16" s="152"/>
      <c r="G16" s="152"/>
      <c r="H16" s="152"/>
      <c r="I16" s="152"/>
      <c r="J16" s="152"/>
    </row>
    <row r="18" spans="1:10" ht="77.25" customHeight="1">
      <c r="A18" s="157" t="s">
        <v>128</v>
      </c>
      <c r="B18" s="157"/>
      <c r="C18" s="157"/>
      <c r="D18" s="157"/>
      <c r="E18" s="157"/>
      <c r="F18" s="157"/>
      <c r="G18" s="157"/>
      <c r="H18" s="157"/>
      <c r="I18" s="157"/>
      <c r="J18" s="157"/>
    </row>
    <row r="19" spans="1:10" ht="123.6" customHeight="1">
      <c r="A19" s="160" t="s">
        <v>8</v>
      </c>
      <c r="B19" s="160" t="s">
        <v>129</v>
      </c>
      <c r="C19" s="160" t="s">
        <v>130</v>
      </c>
      <c r="D19" s="160" t="s">
        <v>131</v>
      </c>
      <c r="E19" s="160" t="s">
        <v>132</v>
      </c>
      <c r="F19" s="160"/>
      <c r="G19" s="160"/>
      <c r="H19" s="160"/>
      <c r="I19" s="160"/>
      <c r="J19" s="2" t="s">
        <v>133</v>
      </c>
    </row>
    <row r="20" spans="1:10" ht="15.75">
      <c r="A20" s="160"/>
      <c r="B20" s="160"/>
      <c r="C20" s="160"/>
      <c r="D20" s="160"/>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462</v>
      </c>
    </row>
    <row r="4" spans="1:44" s="67" customFormat="1" ht="18.75">
      <c r="A4" s="69"/>
      <c r="I4" s="68"/>
      <c r="J4" s="68"/>
      <c r="K4" s="30"/>
    </row>
    <row r="5" spans="1:44" s="67" customFormat="1" ht="18.75" customHeight="1">
      <c r="A5" s="219" t="s">
        <v>416</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s="67" customFormat="1" ht="18.75">
      <c r="A6" s="69"/>
      <c r="I6" s="68"/>
      <c r="J6" s="68"/>
      <c r="K6" s="30"/>
    </row>
    <row r="7" spans="1:44" s="67" customFormat="1" ht="18.75">
      <c r="A7" s="220" t="s">
        <v>418</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221" t="str">
        <f>'1. паспорт местоположение '!A9:C9</f>
        <v>Акционерное общество "Мурманэнергосбыт"</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row>
    <row r="10" spans="1:44" s="67" customFormat="1" ht="18.75" customHeight="1">
      <c r="A10" s="223" t="s">
        <v>419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222" t="str">
        <f>'1. паспорт местоположение '!A12:C12</f>
        <v>Н_Пр_ТС_1752.01</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222"/>
      <c r="AM12" s="222"/>
      <c r="AN12" s="222"/>
      <c r="AO12" s="222"/>
      <c r="AP12" s="222"/>
      <c r="AQ12" s="222"/>
      <c r="AR12" s="222"/>
    </row>
    <row r="13" spans="1:44" s="67" customFormat="1" ht="18.75" customHeight="1">
      <c r="A13" s="223" t="s">
        <v>420</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233" t="str">
        <f>'1. паспорт местоположение '!A15:C15</f>
        <v>Грузопассажирский фургон   5 мест  УАЗ-390945  3 ед</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row>
    <row r="16" spans="1:44" s="72" customFormat="1" ht="15" customHeight="1">
      <c r="A16" s="223" t="s">
        <v>421</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28" t="s">
        <v>139</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29" t="s">
        <v>140</v>
      </c>
      <c r="B24" s="229"/>
      <c r="C24" s="229"/>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t="s">
        <v>141</v>
      </c>
      <c r="AL24" s="229"/>
      <c r="AM24" s="77"/>
      <c r="AN24" s="77"/>
      <c r="AO24" s="78"/>
      <c r="AP24" s="78"/>
      <c r="AQ24" s="78"/>
      <c r="AR24" s="78"/>
      <c r="AS24" s="79"/>
    </row>
    <row r="25" spans="1:45" ht="15.75" customHeight="1">
      <c r="A25" s="214" t="s">
        <v>142</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35">
        <f>(560638.14*3)</f>
        <v>1681914.42</v>
      </c>
      <c r="AL25" s="235"/>
      <c r="AM25" s="80"/>
      <c r="AN25" s="234" t="s">
        <v>436</v>
      </c>
      <c r="AO25" s="234"/>
      <c r="AP25" s="234"/>
      <c r="AQ25" s="227"/>
      <c r="AR25" s="227"/>
      <c r="AS25" s="79"/>
    </row>
    <row r="26" spans="1:45" ht="17.25" customHeight="1">
      <c r="A26" s="181" t="s">
        <v>143</v>
      </c>
      <c r="B26" s="182"/>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76"/>
      <c r="AL26" s="176"/>
      <c r="AM26" s="80"/>
      <c r="AN26" s="206" t="s">
        <v>437</v>
      </c>
      <c r="AO26" s="207"/>
      <c r="AP26" s="208"/>
      <c r="AQ26" s="209"/>
      <c r="AR26" s="210"/>
      <c r="AS26" s="79"/>
    </row>
    <row r="27" spans="1:45" ht="17.25" customHeight="1">
      <c r="A27" s="181" t="s">
        <v>144</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76" t="s">
        <v>505</v>
      </c>
      <c r="AL27" s="176"/>
      <c r="AM27" s="80"/>
      <c r="AN27" s="206" t="s">
        <v>438</v>
      </c>
      <c r="AO27" s="207"/>
      <c r="AP27" s="208"/>
      <c r="AQ27" s="209"/>
      <c r="AR27" s="210"/>
      <c r="AS27" s="79"/>
    </row>
    <row r="28" spans="1:45" ht="27.75" customHeight="1" thickBot="1">
      <c r="A28" s="224" t="s">
        <v>145</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6"/>
      <c r="AK28" s="195">
        <v>3</v>
      </c>
      <c r="AL28" s="195"/>
      <c r="AM28" s="80"/>
      <c r="AN28" s="216" t="s">
        <v>439</v>
      </c>
      <c r="AO28" s="217"/>
      <c r="AP28" s="218"/>
      <c r="AQ28" s="209"/>
      <c r="AR28" s="210"/>
      <c r="AS28" s="79"/>
    </row>
    <row r="29" spans="1:45" ht="17.25" customHeight="1">
      <c r="A29" s="211" t="s">
        <v>146</v>
      </c>
      <c r="B29" s="212"/>
      <c r="C29" s="212"/>
      <c r="D29" s="212"/>
      <c r="E29" s="212"/>
      <c r="F29" s="212"/>
      <c r="G29" s="212"/>
      <c r="H29" s="212"/>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2"/>
      <c r="AJ29" s="213"/>
      <c r="AK29" s="199"/>
      <c r="AL29" s="199"/>
      <c r="AM29" s="80"/>
      <c r="AN29" s="231"/>
      <c r="AO29" s="232"/>
      <c r="AP29" s="232"/>
      <c r="AQ29" s="209"/>
      <c r="AR29" s="230"/>
      <c r="AS29" s="79"/>
    </row>
    <row r="30" spans="1:45" ht="17.25" customHeight="1">
      <c r="A30" s="181" t="s">
        <v>147</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76"/>
      <c r="AL30" s="176"/>
      <c r="AM30" s="80"/>
      <c r="AS30" s="79"/>
    </row>
    <row r="31" spans="1:45" ht="17.25" customHeight="1">
      <c r="A31" s="181" t="s">
        <v>148</v>
      </c>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76"/>
      <c r="AL31" s="176"/>
      <c r="AM31" s="80"/>
      <c r="AN31" s="80"/>
      <c r="AO31" s="81"/>
      <c r="AP31" s="81"/>
      <c r="AQ31" s="81"/>
      <c r="AR31" s="81"/>
      <c r="AS31" s="79"/>
    </row>
    <row r="32" spans="1:45" ht="17.25" customHeight="1">
      <c r="A32" s="181" t="s">
        <v>149</v>
      </c>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76"/>
      <c r="AL32" s="176"/>
      <c r="AM32" s="80"/>
      <c r="AN32" s="80"/>
      <c r="AO32" s="80"/>
      <c r="AP32" s="80"/>
      <c r="AQ32" s="80"/>
      <c r="AR32" s="80"/>
      <c r="AS32" s="79"/>
    </row>
    <row r="33" spans="1:45" ht="17.25" customHeight="1">
      <c r="A33" s="181" t="s">
        <v>150</v>
      </c>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192"/>
      <c r="AL33" s="192"/>
      <c r="AM33" s="80"/>
      <c r="AN33" s="80"/>
      <c r="AO33" s="80"/>
      <c r="AP33" s="80"/>
      <c r="AQ33" s="80"/>
      <c r="AR33" s="80"/>
      <c r="AS33" s="79"/>
    </row>
    <row r="34" spans="1:45" ht="17.25" customHeight="1">
      <c r="A34" s="181" t="s">
        <v>151</v>
      </c>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76"/>
      <c r="AL34" s="176"/>
      <c r="AM34" s="80"/>
      <c r="AN34" s="80"/>
      <c r="AO34" s="80"/>
      <c r="AP34" s="80"/>
      <c r="AQ34" s="80"/>
      <c r="AR34" s="80"/>
      <c r="AS34" s="79"/>
    </row>
    <row r="35" spans="1:45" ht="17.25" customHeight="1">
      <c r="A35" s="181"/>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76"/>
      <c r="AL35" s="176"/>
      <c r="AM35" s="80"/>
      <c r="AN35" s="80"/>
      <c r="AO35" s="80"/>
      <c r="AP35" s="80"/>
      <c r="AQ35" s="80"/>
      <c r="AR35" s="80"/>
      <c r="AS35" s="79"/>
    </row>
    <row r="36" spans="1:45" ht="17.25" customHeight="1" thickBot="1">
      <c r="A36" s="193" t="s">
        <v>399</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4"/>
      <c r="AI36" s="194"/>
      <c r="AJ36" s="194"/>
      <c r="AK36" s="195"/>
      <c r="AL36" s="195"/>
      <c r="AM36" s="80"/>
      <c r="AN36" s="80"/>
      <c r="AO36" s="80"/>
      <c r="AP36" s="80"/>
      <c r="AQ36" s="80"/>
      <c r="AR36" s="80"/>
      <c r="AS36" s="79"/>
    </row>
    <row r="37" spans="1:45" ht="17.25" customHeight="1">
      <c r="A37" s="214"/>
      <c r="B37" s="215"/>
      <c r="C37" s="215"/>
      <c r="D37" s="215"/>
      <c r="E37" s="215"/>
      <c r="F37" s="215"/>
      <c r="G37" s="215"/>
      <c r="H37" s="215"/>
      <c r="I37" s="215"/>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5"/>
      <c r="AK37" s="199"/>
      <c r="AL37" s="199"/>
      <c r="AM37" s="80"/>
      <c r="AN37" s="80"/>
      <c r="AO37" s="80"/>
      <c r="AP37" s="80"/>
      <c r="AQ37" s="80"/>
      <c r="AR37" s="80"/>
      <c r="AS37" s="79"/>
    </row>
    <row r="38" spans="1:45" ht="17.25" customHeight="1">
      <c r="A38" s="181" t="s">
        <v>152</v>
      </c>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76"/>
      <c r="AL38" s="176"/>
      <c r="AM38" s="80"/>
      <c r="AN38" s="80"/>
      <c r="AO38" s="80"/>
      <c r="AP38" s="80"/>
      <c r="AQ38" s="80"/>
      <c r="AR38" s="80"/>
      <c r="AS38" s="79"/>
    </row>
    <row r="39" spans="1:45" ht="17.25" customHeight="1" thickBot="1">
      <c r="A39" s="193" t="s">
        <v>153</v>
      </c>
      <c r="B39" s="194"/>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95"/>
      <c r="AL39" s="195"/>
      <c r="AM39" s="80"/>
      <c r="AN39" s="80"/>
      <c r="AO39" s="80"/>
      <c r="AP39" s="80"/>
      <c r="AQ39" s="80"/>
      <c r="AR39" s="80"/>
      <c r="AS39" s="79"/>
    </row>
    <row r="40" spans="1:45" ht="17.25" customHeight="1">
      <c r="A40" s="214" t="s">
        <v>440</v>
      </c>
      <c r="B40" s="215"/>
      <c r="C40" s="215"/>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199"/>
      <c r="AL40" s="199"/>
      <c r="AM40" s="80"/>
      <c r="AN40" s="80"/>
      <c r="AO40" s="80"/>
      <c r="AP40" s="80"/>
      <c r="AQ40" s="80"/>
      <c r="AR40" s="80"/>
      <c r="AS40" s="79"/>
    </row>
    <row r="41" spans="1:45" ht="17.25" customHeight="1">
      <c r="A41" s="181" t="s">
        <v>441</v>
      </c>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76"/>
      <c r="AL41" s="176"/>
      <c r="AM41" s="80"/>
      <c r="AN41" s="80"/>
      <c r="AO41" s="80"/>
      <c r="AP41" s="80"/>
      <c r="AQ41" s="80"/>
      <c r="AR41" s="80"/>
      <c r="AS41" s="79"/>
    </row>
    <row r="42" spans="1:45" ht="17.25" customHeight="1">
      <c r="A42" s="181" t="s">
        <v>442</v>
      </c>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76"/>
      <c r="AL42" s="176"/>
      <c r="AM42" s="80"/>
      <c r="AN42" s="80"/>
      <c r="AO42" s="80"/>
      <c r="AP42" s="80"/>
      <c r="AQ42" s="80"/>
      <c r="AR42" s="80"/>
      <c r="AS42" s="79"/>
    </row>
    <row r="43" spans="1:45" ht="17.25" customHeight="1">
      <c r="A43" s="181" t="s">
        <v>443</v>
      </c>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76"/>
      <c r="AL43" s="176"/>
      <c r="AM43" s="80"/>
      <c r="AN43" s="80"/>
      <c r="AO43" s="80"/>
      <c r="AP43" s="80"/>
      <c r="AQ43" s="80"/>
      <c r="AR43" s="80"/>
      <c r="AS43" s="79"/>
    </row>
    <row r="44" spans="1:45" ht="17.25" customHeight="1">
      <c r="A44" s="181" t="s">
        <v>444</v>
      </c>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76"/>
      <c r="AL44" s="176"/>
      <c r="AM44" s="80"/>
      <c r="AN44" s="80"/>
      <c r="AO44" s="80"/>
      <c r="AP44" s="80"/>
      <c r="AQ44" s="80"/>
      <c r="AR44" s="80"/>
      <c r="AS44" s="79"/>
    </row>
    <row r="45" spans="1:45" ht="17.25" customHeight="1">
      <c r="A45" s="181" t="s">
        <v>445</v>
      </c>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76"/>
      <c r="AL45" s="176"/>
      <c r="AM45" s="80"/>
      <c r="AN45" s="80"/>
      <c r="AO45" s="80"/>
      <c r="AP45" s="80"/>
      <c r="AQ45" s="80"/>
      <c r="AR45" s="80"/>
      <c r="AS45" s="79"/>
    </row>
    <row r="46" spans="1:45" ht="17.25" customHeight="1" thickBot="1">
      <c r="A46" s="201" t="s">
        <v>154</v>
      </c>
      <c r="B46" s="202"/>
      <c r="C46" s="202"/>
      <c r="D46" s="202"/>
      <c r="E46" s="202"/>
      <c r="F46" s="202"/>
      <c r="G46" s="202"/>
      <c r="H46" s="202"/>
      <c r="I46" s="202"/>
      <c r="J46" s="202"/>
      <c r="K46" s="202"/>
      <c r="L46" s="202"/>
      <c r="M46" s="202"/>
      <c r="N46" s="202"/>
      <c r="O46" s="202"/>
      <c r="P46" s="202"/>
      <c r="Q46" s="202"/>
      <c r="R46" s="202"/>
      <c r="S46" s="202"/>
      <c r="T46" s="202"/>
      <c r="U46" s="202"/>
      <c r="V46" s="202"/>
      <c r="W46" s="202"/>
      <c r="X46" s="202"/>
      <c r="Y46" s="202"/>
      <c r="Z46" s="202"/>
      <c r="AA46" s="202"/>
      <c r="AB46" s="202"/>
      <c r="AC46" s="202"/>
      <c r="AD46" s="202"/>
      <c r="AE46" s="202"/>
      <c r="AF46" s="202"/>
      <c r="AG46" s="202"/>
      <c r="AH46" s="202"/>
      <c r="AI46" s="202"/>
      <c r="AJ46" s="202"/>
      <c r="AK46" s="200"/>
      <c r="AL46" s="200"/>
      <c r="AM46" s="80"/>
      <c r="AN46" s="80"/>
      <c r="AO46" s="80"/>
      <c r="AP46" s="80"/>
      <c r="AQ46" s="80"/>
      <c r="AR46" s="80"/>
      <c r="AS46" s="79"/>
    </row>
    <row r="47" spans="1:45" ht="24" customHeight="1">
      <c r="A47" s="203" t="s">
        <v>155</v>
      </c>
      <c r="B47" s="204"/>
      <c r="C47" s="204"/>
      <c r="D47" s="204"/>
      <c r="E47" s="204"/>
      <c r="F47" s="204"/>
      <c r="G47" s="204"/>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c r="AG47" s="204"/>
      <c r="AH47" s="204"/>
      <c r="AI47" s="204"/>
      <c r="AJ47" s="205"/>
      <c r="AK47" s="199" t="s">
        <v>446</v>
      </c>
      <c r="AL47" s="199"/>
      <c r="AM47" s="187" t="s">
        <v>447</v>
      </c>
      <c r="AN47" s="187"/>
      <c r="AO47" s="27" t="s">
        <v>448</v>
      </c>
      <c r="AP47" s="27" t="s">
        <v>449</v>
      </c>
      <c r="AQ47" s="79"/>
    </row>
    <row r="48" spans="1:45" ht="12" customHeight="1">
      <c r="A48" s="181" t="s">
        <v>386</v>
      </c>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76"/>
      <c r="AL48" s="176"/>
      <c r="AM48" s="176"/>
      <c r="AN48" s="176"/>
      <c r="AO48" s="82"/>
      <c r="AP48" s="82"/>
      <c r="AQ48" s="79"/>
    </row>
    <row r="49" spans="1:43" ht="12" customHeight="1">
      <c r="A49" s="181" t="s">
        <v>387</v>
      </c>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76"/>
      <c r="AL49" s="176"/>
      <c r="AM49" s="176"/>
      <c r="AN49" s="176"/>
      <c r="AO49" s="82"/>
      <c r="AP49" s="82"/>
      <c r="AQ49" s="79"/>
    </row>
    <row r="50" spans="1:43" ht="12" customHeight="1" thickBot="1">
      <c r="A50" s="193" t="s">
        <v>450</v>
      </c>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4"/>
      <c r="AI50" s="194"/>
      <c r="AJ50" s="194"/>
      <c r="AK50" s="195"/>
      <c r="AL50" s="195"/>
      <c r="AM50" s="195"/>
      <c r="AN50" s="195"/>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88" t="s">
        <v>156</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7" t="s">
        <v>446</v>
      </c>
      <c r="AL52" s="187"/>
      <c r="AM52" s="187" t="s">
        <v>447</v>
      </c>
      <c r="AN52" s="187"/>
      <c r="AO52" s="27" t="s">
        <v>448</v>
      </c>
      <c r="AP52" s="27" t="s">
        <v>449</v>
      </c>
      <c r="AQ52" s="79"/>
    </row>
    <row r="53" spans="1:43" ht="11.25" customHeight="1">
      <c r="A53" s="190" t="s">
        <v>388</v>
      </c>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92"/>
      <c r="AL53" s="192"/>
      <c r="AM53" s="192"/>
      <c r="AN53" s="192"/>
      <c r="AO53" s="88"/>
      <c r="AP53" s="88"/>
      <c r="AQ53" s="79"/>
    </row>
    <row r="54" spans="1:43" ht="12" customHeight="1">
      <c r="A54" s="181" t="s">
        <v>389</v>
      </c>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76"/>
      <c r="AL54" s="176"/>
      <c r="AM54" s="176"/>
      <c r="AN54" s="176"/>
      <c r="AO54" s="82"/>
      <c r="AP54" s="82"/>
      <c r="AQ54" s="79"/>
    </row>
    <row r="55" spans="1:43" ht="12" customHeight="1">
      <c r="A55" s="181" t="s">
        <v>390</v>
      </c>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76"/>
      <c r="AL55" s="176"/>
      <c r="AM55" s="176"/>
      <c r="AN55" s="176"/>
      <c r="AO55" s="82"/>
      <c r="AP55" s="82"/>
      <c r="AQ55" s="79"/>
    </row>
    <row r="56" spans="1:43" ht="12" customHeight="1" thickBot="1">
      <c r="A56" s="193" t="s">
        <v>391</v>
      </c>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5"/>
      <c r="AL56" s="195"/>
      <c r="AM56" s="195"/>
      <c r="AN56" s="195"/>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88" t="s">
        <v>157</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87" t="s">
        <v>446</v>
      </c>
      <c r="AL58" s="187"/>
      <c r="AM58" s="187" t="s">
        <v>447</v>
      </c>
      <c r="AN58" s="187"/>
      <c r="AO58" s="27" t="s">
        <v>448</v>
      </c>
      <c r="AP58" s="27" t="s">
        <v>449</v>
      </c>
      <c r="AQ58" s="79"/>
    </row>
    <row r="59" spans="1:43" ht="12.75" customHeight="1">
      <c r="A59" s="197" t="s">
        <v>392</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6"/>
      <c r="AL59" s="196"/>
      <c r="AM59" s="196"/>
      <c r="AN59" s="196"/>
      <c r="AO59" s="28"/>
      <c r="AP59" s="28"/>
      <c r="AQ59" s="91"/>
    </row>
    <row r="60" spans="1:43" ht="12" customHeight="1">
      <c r="A60" s="181" t="s">
        <v>393</v>
      </c>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76"/>
      <c r="AL60" s="176"/>
      <c r="AM60" s="176"/>
      <c r="AN60" s="176"/>
      <c r="AO60" s="82"/>
      <c r="AP60" s="82"/>
      <c r="AQ60" s="79"/>
    </row>
    <row r="61" spans="1:43" ht="12" customHeight="1">
      <c r="A61" s="181" t="s">
        <v>394</v>
      </c>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76"/>
      <c r="AL61" s="176"/>
      <c r="AM61" s="176"/>
      <c r="AN61" s="176"/>
      <c r="AO61" s="82"/>
      <c r="AP61" s="82"/>
      <c r="AQ61" s="79"/>
    </row>
    <row r="62" spans="1:43" ht="12" customHeight="1">
      <c r="A62" s="181" t="s">
        <v>149</v>
      </c>
      <c r="B62" s="182"/>
      <c r="C62" s="182"/>
      <c r="D62" s="182"/>
      <c r="E62" s="182"/>
      <c r="F62" s="182"/>
      <c r="G62" s="182"/>
      <c r="H62" s="182"/>
      <c r="I62" s="182"/>
      <c r="J62" s="182"/>
      <c r="K62" s="182"/>
      <c r="L62" s="182"/>
      <c r="M62" s="182"/>
      <c r="N62" s="182"/>
      <c r="O62" s="182"/>
      <c r="P62" s="182"/>
      <c r="Q62" s="182"/>
      <c r="R62" s="182"/>
      <c r="S62" s="182"/>
      <c r="T62" s="182"/>
      <c r="U62" s="182"/>
      <c r="V62" s="182"/>
      <c r="W62" s="182"/>
      <c r="X62" s="182"/>
      <c r="Y62" s="182"/>
      <c r="Z62" s="182"/>
      <c r="AA62" s="182"/>
      <c r="AB62" s="182"/>
      <c r="AC62" s="182"/>
      <c r="AD62" s="182"/>
      <c r="AE62" s="182"/>
      <c r="AF62" s="182"/>
      <c r="AG62" s="182"/>
      <c r="AH62" s="182"/>
      <c r="AI62" s="182"/>
      <c r="AJ62" s="182"/>
      <c r="AK62" s="176"/>
      <c r="AL62" s="176"/>
      <c r="AM62" s="176"/>
      <c r="AN62" s="176"/>
      <c r="AO62" s="82"/>
      <c r="AP62" s="82"/>
      <c r="AQ62" s="79"/>
    </row>
    <row r="63" spans="1:43" ht="9.75" customHeight="1">
      <c r="A63" s="181"/>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76"/>
      <c r="AL63" s="176"/>
      <c r="AM63" s="176"/>
      <c r="AN63" s="176"/>
      <c r="AO63" s="82"/>
      <c r="AP63" s="82"/>
      <c r="AQ63" s="79"/>
    </row>
    <row r="64" spans="1:43" ht="9.75" customHeight="1">
      <c r="A64" s="181"/>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76"/>
      <c r="AL64" s="176"/>
      <c r="AM64" s="176"/>
      <c r="AN64" s="176"/>
      <c r="AO64" s="82"/>
      <c r="AP64" s="82"/>
      <c r="AQ64" s="79"/>
    </row>
    <row r="65" spans="1:43" ht="12" customHeight="1">
      <c r="A65" s="181" t="s">
        <v>395</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76"/>
      <c r="AL65" s="176"/>
      <c r="AM65" s="176"/>
      <c r="AN65" s="176"/>
      <c r="AO65" s="82"/>
      <c r="AP65" s="82"/>
      <c r="AQ65" s="79"/>
    </row>
    <row r="66" spans="1:43" ht="27.75" customHeight="1">
      <c r="A66" s="177" t="s">
        <v>451</v>
      </c>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c r="AC66" s="178"/>
      <c r="AD66" s="178"/>
      <c r="AE66" s="178"/>
      <c r="AF66" s="178"/>
      <c r="AG66" s="178"/>
      <c r="AH66" s="178"/>
      <c r="AI66" s="178"/>
      <c r="AJ66" s="179"/>
      <c r="AK66" s="161"/>
      <c r="AL66" s="161"/>
      <c r="AM66" s="161"/>
      <c r="AN66" s="161"/>
      <c r="AO66" s="92"/>
      <c r="AP66" s="92"/>
      <c r="AQ66" s="91"/>
    </row>
    <row r="67" spans="1:43" ht="11.25" customHeight="1">
      <c r="A67" s="181" t="s">
        <v>396</v>
      </c>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76"/>
      <c r="AL67" s="176"/>
      <c r="AM67" s="176"/>
      <c r="AN67" s="176"/>
      <c r="AO67" s="82"/>
      <c r="AP67" s="82"/>
      <c r="AQ67" s="79"/>
    </row>
    <row r="68" spans="1:43" ht="25.5" customHeight="1">
      <c r="A68" s="177" t="s">
        <v>452</v>
      </c>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9"/>
      <c r="AK68" s="161"/>
      <c r="AL68" s="161"/>
      <c r="AM68" s="161"/>
      <c r="AN68" s="161"/>
      <c r="AO68" s="92"/>
      <c r="AP68" s="92"/>
      <c r="AQ68" s="91"/>
    </row>
    <row r="69" spans="1:43" ht="12" customHeight="1">
      <c r="A69" s="181" t="s">
        <v>397</v>
      </c>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76"/>
      <c r="AL69" s="176"/>
      <c r="AM69" s="176"/>
      <c r="AN69" s="176"/>
      <c r="AO69" s="82"/>
      <c r="AP69" s="82"/>
      <c r="AQ69" s="79"/>
    </row>
    <row r="70" spans="1:43" ht="12.75" customHeight="1">
      <c r="A70" s="174" t="s">
        <v>398</v>
      </c>
      <c r="B70" s="175"/>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c r="AK70" s="161"/>
      <c r="AL70" s="161"/>
      <c r="AM70" s="161"/>
      <c r="AN70" s="161"/>
      <c r="AO70" s="92"/>
      <c r="AP70" s="92"/>
      <c r="AQ70" s="91"/>
    </row>
    <row r="71" spans="1:43" ht="12" customHeight="1">
      <c r="A71" s="181" t="s">
        <v>399</v>
      </c>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76"/>
      <c r="AL71" s="176"/>
      <c r="AM71" s="176"/>
      <c r="AN71" s="176"/>
      <c r="AO71" s="82"/>
      <c r="AP71" s="82"/>
      <c r="AQ71" s="79"/>
    </row>
    <row r="72" spans="1:43" ht="12.75" customHeight="1" thickBot="1">
      <c r="A72" s="184" t="s">
        <v>400</v>
      </c>
      <c r="B72" s="185"/>
      <c r="C72" s="185"/>
      <c r="D72" s="185"/>
      <c r="E72" s="185"/>
      <c r="F72" s="185"/>
      <c r="G72" s="185"/>
      <c r="H72" s="185"/>
      <c r="I72" s="185"/>
      <c r="J72" s="185"/>
      <c r="K72" s="185"/>
      <c r="L72" s="185"/>
      <c r="M72" s="185"/>
      <c r="N72" s="185"/>
      <c r="O72" s="185"/>
      <c r="P72" s="185"/>
      <c r="Q72" s="185"/>
      <c r="R72" s="185"/>
      <c r="S72" s="185"/>
      <c r="T72" s="185"/>
      <c r="U72" s="185"/>
      <c r="V72" s="185"/>
      <c r="W72" s="185"/>
      <c r="X72" s="185"/>
      <c r="Y72" s="185"/>
      <c r="Z72" s="185"/>
      <c r="AA72" s="185"/>
      <c r="AB72" s="185"/>
      <c r="AC72" s="185"/>
      <c r="AD72" s="185"/>
      <c r="AE72" s="185"/>
      <c r="AF72" s="185"/>
      <c r="AG72" s="185"/>
      <c r="AH72" s="185"/>
      <c r="AI72" s="185"/>
      <c r="AJ72" s="186"/>
      <c r="AK72" s="183"/>
      <c r="AL72" s="183"/>
      <c r="AM72" s="183"/>
      <c r="AN72" s="183"/>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88" t="s">
        <v>158</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87" t="s">
        <v>446</v>
      </c>
      <c r="AL74" s="187"/>
      <c r="AM74" s="187" t="s">
        <v>447</v>
      </c>
      <c r="AN74" s="187"/>
      <c r="AO74" s="27" t="s">
        <v>448</v>
      </c>
      <c r="AP74" s="27" t="s">
        <v>449</v>
      </c>
      <c r="AQ74" s="79"/>
    </row>
    <row r="75" spans="1:43" ht="25.5" customHeight="1">
      <c r="A75" s="177" t="s">
        <v>452</v>
      </c>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9"/>
      <c r="AK75" s="161"/>
      <c r="AL75" s="161"/>
      <c r="AM75" s="162"/>
      <c r="AN75" s="162"/>
      <c r="AO75" s="94"/>
      <c r="AP75" s="94"/>
      <c r="AQ75" s="91"/>
    </row>
    <row r="76" spans="1:43" ht="12" customHeight="1">
      <c r="A76" s="181" t="s">
        <v>396</v>
      </c>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2"/>
      <c r="AC76" s="182"/>
      <c r="AD76" s="182"/>
      <c r="AE76" s="182"/>
      <c r="AF76" s="182"/>
      <c r="AG76" s="182"/>
      <c r="AH76" s="182"/>
      <c r="AI76" s="182"/>
      <c r="AJ76" s="182"/>
      <c r="AK76" s="176"/>
      <c r="AL76" s="176"/>
      <c r="AM76" s="180"/>
      <c r="AN76" s="180"/>
      <c r="AO76" s="95"/>
      <c r="AP76" s="95"/>
      <c r="AQ76" s="79"/>
    </row>
    <row r="77" spans="1:43" ht="12" customHeight="1">
      <c r="A77" s="181" t="s">
        <v>397</v>
      </c>
      <c r="B77" s="182"/>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82"/>
      <c r="AD77" s="182"/>
      <c r="AE77" s="182"/>
      <c r="AF77" s="182"/>
      <c r="AG77" s="182"/>
      <c r="AH77" s="182"/>
      <c r="AI77" s="182"/>
      <c r="AJ77" s="182"/>
      <c r="AK77" s="176"/>
      <c r="AL77" s="176"/>
      <c r="AM77" s="180"/>
      <c r="AN77" s="180"/>
      <c r="AO77" s="95"/>
      <c r="AP77" s="95"/>
      <c r="AQ77" s="79"/>
    </row>
    <row r="78" spans="1:43" ht="12" customHeight="1">
      <c r="A78" s="181" t="s">
        <v>399</v>
      </c>
      <c r="B78" s="182"/>
      <c r="C78" s="182"/>
      <c r="D78" s="182"/>
      <c r="E78" s="182"/>
      <c r="F78" s="182"/>
      <c r="G78" s="182"/>
      <c r="H78" s="182"/>
      <c r="I78" s="182"/>
      <c r="J78" s="182"/>
      <c r="K78" s="182"/>
      <c r="L78" s="182"/>
      <c r="M78" s="182"/>
      <c r="N78" s="182"/>
      <c r="O78" s="182"/>
      <c r="P78" s="182"/>
      <c r="Q78" s="182"/>
      <c r="R78" s="182"/>
      <c r="S78" s="182"/>
      <c r="T78" s="182"/>
      <c r="U78" s="182"/>
      <c r="V78" s="182"/>
      <c r="W78" s="182"/>
      <c r="X78" s="182"/>
      <c r="Y78" s="182"/>
      <c r="Z78" s="182"/>
      <c r="AA78" s="182"/>
      <c r="AB78" s="182"/>
      <c r="AC78" s="182"/>
      <c r="AD78" s="182"/>
      <c r="AE78" s="182"/>
      <c r="AF78" s="182"/>
      <c r="AG78" s="182"/>
      <c r="AH78" s="182"/>
      <c r="AI78" s="182"/>
      <c r="AJ78" s="182"/>
      <c r="AK78" s="176"/>
      <c r="AL78" s="176"/>
      <c r="AM78" s="180"/>
      <c r="AN78" s="180"/>
      <c r="AO78" s="95"/>
      <c r="AP78" s="95"/>
      <c r="AQ78" s="79"/>
    </row>
    <row r="79" spans="1:43" ht="12" customHeight="1">
      <c r="A79" s="181" t="s">
        <v>401</v>
      </c>
      <c r="B79" s="182"/>
      <c r="C79" s="182"/>
      <c r="D79" s="182"/>
      <c r="E79" s="182"/>
      <c r="F79" s="182"/>
      <c r="G79" s="182"/>
      <c r="H79" s="182"/>
      <c r="I79" s="182"/>
      <c r="J79" s="182"/>
      <c r="K79" s="182"/>
      <c r="L79" s="182"/>
      <c r="M79" s="182"/>
      <c r="N79" s="182"/>
      <c r="O79" s="182"/>
      <c r="P79" s="182"/>
      <c r="Q79" s="182"/>
      <c r="R79" s="182"/>
      <c r="S79" s="182"/>
      <c r="T79" s="182"/>
      <c r="U79" s="182"/>
      <c r="V79" s="182"/>
      <c r="W79" s="182"/>
      <c r="X79" s="182"/>
      <c r="Y79" s="182"/>
      <c r="Z79" s="182"/>
      <c r="AA79" s="182"/>
      <c r="AB79" s="182"/>
      <c r="AC79" s="182"/>
      <c r="AD79" s="182"/>
      <c r="AE79" s="182"/>
      <c r="AF79" s="182"/>
      <c r="AG79" s="182"/>
      <c r="AH79" s="182"/>
      <c r="AI79" s="182"/>
      <c r="AJ79" s="182"/>
      <c r="AK79" s="176"/>
      <c r="AL79" s="176"/>
      <c r="AM79" s="180"/>
      <c r="AN79" s="180"/>
      <c r="AO79" s="95"/>
      <c r="AP79" s="95"/>
      <c r="AQ79" s="79"/>
    </row>
    <row r="80" spans="1:43" ht="12" customHeight="1">
      <c r="A80" s="181" t="s">
        <v>402</v>
      </c>
      <c r="B80" s="182"/>
      <c r="C80" s="182"/>
      <c r="D80" s="182"/>
      <c r="E80" s="182"/>
      <c r="F80" s="182"/>
      <c r="G80" s="182"/>
      <c r="H80" s="182"/>
      <c r="I80" s="182"/>
      <c r="J80" s="182"/>
      <c r="K80" s="182"/>
      <c r="L80" s="182"/>
      <c r="M80" s="182"/>
      <c r="N80" s="182"/>
      <c r="O80" s="182"/>
      <c r="P80" s="182"/>
      <c r="Q80" s="182"/>
      <c r="R80" s="182"/>
      <c r="S80" s="182"/>
      <c r="T80" s="182"/>
      <c r="U80" s="182"/>
      <c r="V80" s="182"/>
      <c r="W80" s="182"/>
      <c r="X80" s="182"/>
      <c r="Y80" s="182"/>
      <c r="Z80" s="182"/>
      <c r="AA80" s="182"/>
      <c r="AB80" s="182"/>
      <c r="AC80" s="182"/>
      <c r="AD80" s="182"/>
      <c r="AE80" s="182"/>
      <c r="AF80" s="182"/>
      <c r="AG80" s="182"/>
      <c r="AH80" s="182"/>
      <c r="AI80" s="182"/>
      <c r="AJ80" s="182"/>
      <c r="AK80" s="176"/>
      <c r="AL80" s="176"/>
      <c r="AM80" s="180"/>
      <c r="AN80" s="180"/>
      <c r="AO80" s="95"/>
      <c r="AP80" s="95"/>
      <c r="AQ80" s="79"/>
    </row>
    <row r="81" spans="1:45" ht="12.75" customHeight="1">
      <c r="A81" s="181" t="s">
        <v>403</v>
      </c>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76"/>
      <c r="AL81" s="176"/>
      <c r="AM81" s="180"/>
      <c r="AN81" s="180"/>
      <c r="AO81" s="95"/>
      <c r="AP81" s="95"/>
      <c r="AQ81" s="79"/>
    </row>
    <row r="82" spans="1:45" ht="12.75" customHeight="1">
      <c r="A82" s="181" t="s">
        <v>404</v>
      </c>
      <c r="B82" s="182"/>
      <c r="C82" s="182"/>
      <c r="D82" s="182"/>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182"/>
      <c r="AH82" s="182"/>
      <c r="AI82" s="182"/>
      <c r="AJ82" s="182"/>
      <c r="AK82" s="176"/>
      <c r="AL82" s="176"/>
      <c r="AM82" s="180"/>
      <c r="AN82" s="180"/>
      <c r="AO82" s="95"/>
      <c r="AP82" s="95"/>
      <c r="AQ82" s="79"/>
    </row>
    <row r="83" spans="1:45" ht="12" customHeight="1">
      <c r="A83" s="174" t="s">
        <v>405</v>
      </c>
      <c r="B83" s="175"/>
      <c r="C83" s="175"/>
      <c r="D83" s="175"/>
      <c r="E83" s="175"/>
      <c r="F83" s="175"/>
      <c r="G83" s="175"/>
      <c r="H83" s="175"/>
      <c r="I83" s="175"/>
      <c r="J83" s="175"/>
      <c r="K83" s="175"/>
      <c r="L83" s="175"/>
      <c r="M83" s="175"/>
      <c r="N83" s="175"/>
      <c r="O83" s="175"/>
      <c r="P83" s="175"/>
      <c r="Q83" s="175"/>
      <c r="R83" s="175"/>
      <c r="S83" s="175"/>
      <c r="T83" s="175"/>
      <c r="U83" s="175"/>
      <c r="V83" s="175"/>
      <c r="W83" s="175"/>
      <c r="X83" s="175"/>
      <c r="Y83" s="175"/>
      <c r="Z83" s="175"/>
      <c r="AA83" s="175"/>
      <c r="AB83" s="175"/>
      <c r="AC83" s="175"/>
      <c r="AD83" s="175"/>
      <c r="AE83" s="175"/>
      <c r="AF83" s="175"/>
      <c r="AG83" s="175"/>
      <c r="AH83" s="175"/>
      <c r="AI83" s="175"/>
      <c r="AJ83" s="175"/>
      <c r="AK83" s="161"/>
      <c r="AL83" s="161"/>
      <c r="AM83" s="162"/>
      <c r="AN83" s="162"/>
      <c r="AO83" s="94"/>
      <c r="AP83" s="94"/>
      <c r="AQ83" s="91"/>
    </row>
    <row r="84" spans="1:45" ht="12" customHeight="1">
      <c r="A84" s="174" t="s">
        <v>453</v>
      </c>
      <c r="B84" s="175"/>
      <c r="C84" s="175"/>
      <c r="D84" s="175"/>
      <c r="E84" s="175"/>
      <c r="F84" s="175"/>
      <c r="G84" s="175"/>
      <c r="H84" s="175"/>
      <c r="I84" s="175"/>
      <c r="J84" s="175"/>
      <c r="K84" s="175"/>
      <c r="L84" s="175"/>
      <c r="M84" s="175"/>
      <c r="N84" s="175"/>
      <c r="O84" s="175"/>
      <c r="P84" s="175"/>
      <c r="Q84" s="175"/>
      <c r="R84" s="175"/>
      <c r="S84" s="175"/>
      <c r="T84" s="175"/>
      <c r="U84" s="175"/>
      <c r="V84" s="175"/>
      <c r="W84" s="175"/>
      <c r="X84" s="175"/>
      <c r="Y84" s="175"/>
      <c r="Z84" s="175"/>
      <c r="AA84" s="175"/>
      <c r="AB84" s="175"/>
      <c r="AC84" s="175"/>
      <c r="AD84" s="175"/>
      <c r="AE84" s="175"/>
      <c r="AF84" s="175"/>
      <c r="AG84" s="175"/>
      <c r="AH84" s="175"/>
      <c r="AI84" s="175"/>
      <c r="AJ84" s="175"/>
      <c r="AK84" s="161"/>
      <c r="AL84" s="161"/>
      <c r="AM84" s="162"/>
      <c r="AN84" s="162"/>
      <c r="AO84" s="94"/>
      <c r="AP84" s="94"/>
      <c r="AQ84" s="91"/>
    </row>
    <row r="85" spans="1:45" ht="12" customHeight="1">
      <c r="A85" s="181" t="s">
        <v>406</v>
      </c>
      <c r="B85" s="182"/>
      <c r="C85" s="182"/>
      <c r="D85" s="182"/>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76"/>
      <c r="AL85" s="176"/>
      <c r="AM85" s="180"/>
      <c r="AN85" s="180"/>
      <c r="AO85" s="95"/>
      <c r="AP85" s="95"/>
      <c r="AQ85" s="77"/>
    </row>
    <row r="86" spans="1:45" ht="27.75" customHeight="1">
      <c r="A86" s="177" t="s">
        <v>454</v>
      </c>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c r="AE86" s="178"/>
      <c r="AF86" s="178"/>
      <c r="AG86" s="178"/>
      <c r="AH86" s="178"/>
      <c r="AI86" s="178"/>
      <c r="AJ86" s="179"/>
      <c r="AK86" s="161"/>
      <c r="AL86" s="161"/>
      <c r="AM86" s="162"/>
      <c r="AN86" s="162"/>
      <c r="AO86" s="94"/>
      <c r="AP86" s="94"/>
      <c r="AQ86" s="91"/>
    </row>
    <row r="87" spans="1:45">
      <c r="A87" s="177" t="s">
        <v>455</v>
      </c>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c r="AA87" s="178"/>
      <c r="AB87" s="178"/>
      <c r="AC87" s="178"/>
      <c r="AD87" s="178"/>
      <c r="AE87" s="178"/>
      <c r="AF87" s="178"/>
      <c r="AG87" s="178"/>
      <c r="AH87" s="178"/>
      <c r="AI87" s="178"/>
      <c r="AJ87" s="179"/>
      <c r="AK87" s="161"/>
      <c r="AL87" s="161"/>
      <c r="AM87" s="162"/>
      <c r="AN87" s="162"/>
      <c r="AO87" s="94"/>
      <c r="AP87" s="94"/>
      <c r="AQ87" s="91"/>
    </row>
    <row r="88" spans="1:45" ht="14.25" customHeight="1">
      <c r="A88" s="167" t="s">
        <v>159</v>
      </c>
      <c r="B88" s="168"/>
      <c r="C88" s="168"/>
      <c r="D88" s="169"/>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170"/>
      <c r="AL88" s="171"/>
      <c r="AM88" s="172"/>
      <c r="AN88" s="173"/>
      <c r="AO88" s="94"/>
      <c r="AP88" s="94"/>
      <c r="AQ88" s="91"/>
    </row>
    <row r="89" spans="1:45">
      <c r="A89" s="167" t="s">
        <v>160</v>
      </c>
      <c r="B89" s="168"/>
      <c r="C89" s="168"/>
      <c r="D89" s="169"/>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170"/>
      <c r="AL89" s="171"/>
      <c r="AM89" s="172"/>
      <c r="AN89" s="173"/>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63"/>
      <c r="AL90" s="164"/>
      <c r="AM90" s="165"/>
      <c r="AN90" s="166"/>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456</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457</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458</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459</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460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28" zoomScaleNormal="75" zoomScaleSheetLayoutView="100" workbookViewId="0">
      <selection activeCell="I49" sqref="I49:J49"/>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4" t="s">
        <v>416</v>
      </c>
      <c r="B5" s="154"/>
      <c r="C5" s="154"/>
      <c r="D5" s="154"/>
      <c r="E5" s="154"/>
      <c r="F5" s="154"/>
      <c r="G5" s="154"/>
      <c r="H5" s="154"/>
      <c r="I5" s="154"/>
      <c r="J5" s="154"/>
      <c r="K5" s="154"/>
      <c r="L5" s="154"/>
    </row>
    <row r="7" spans="1:12" ht="18.95" customHeight="1">
      <c r="A7" s="155" t="s">
        <v>3</v>
      </c>
      <c r="B7" s="155"/>
      <c r="C7" s="155"/>
      <c r="D7" s="155"/>
      <c r="E7" s="155"/>
      <c r="F7" s="155"/>
      <c r="G7" s="155"/>
      <c r="H7" s="155"/>
      <c r="I7" s="155"/>
      <c r="J7" s="155"/>
      <c r="K7" s="155"/>
      <c r="L7" s="155"/>
    </row>
    <row r="9" spans="1:12" ht="15.95" customHeight="1">
      <c r="A9" s="154" t="str">
        <f>'1. паспорт местоположение '!A9:C9</f>
        <v>Акционерное общество "Мурманэнергосбыт"</v>
      </c>
      <c r="B9" s="154"/>
      <c r="C9" s="154"/>
      <c r="D9" s="154"/>
      <c r="E9" s="154"/>
      <c r="F9" s="154"/>
      <c r="G9" s="154"/>
      <c r="H9" s="154"/>
      <c r="I9" s="154"/>
      <c r="J9" s="154"/>
      <c r="K9" s="154"/>
      <c r="L9" s="154"/>
    </row>
    <row r="10" spans="1:12" ht="15.95" customHeight="1">
      <c r="A10" s="152" t="s">
        <v>4</v>
      </c>
      <c r="B10" s="152"/>
      <c r="C10" s="152"/>
      <c r="D10" s="152"/>
      <c r="E10" s="152"/>
      <c r="F10" s="152"/>
      <c r="G10" s="152"/>
      <c r="H10" s="152"/>
      <c r="I10" s="152"/>
      <c r="J10" s="152"/>
      <c r="K10" s="152"/>
      <c r="L10" s="152"/>
    </row>
    <row r="12" spans="1:12" ht="15.95" customHeight="1">
      <c r="A12" s="154" t="str">
        <f>'1. паспорт местоположение '!A12:C12</f>
        <v>Н_Пр_ТС_1752.01</v>
      </c>
      <c r="B12" s="154"/>
      <c r="C12" s="154"/>
      <c r="D12" s="154"/>
      <c r="E12" s="154"/>
      <c r="F12" s="154"/>
      <c r="G12" s="154"/>
      <c r="H12" s="154"/>
      <c r="I12" s="154"/>
      <c r="J12" s="154"/>
      <c r="K12" s="154"/>
      <c r="L12" s="154"/>
    </row>
    <row r="13" spans="1:12" ht="15.95" customHeight="1">
      <c r="A13" s="152" t="s">
        <v>5</v>
      </c>
      <c r="B13" s="152"/>
      <c r="C13" s="152"/>
      <c r="D13" s="152"/>
      <c r="E13" s="152"/>
      <c r="F13" s="152"/>
      <c r="G13" s="152"/>
      <c r="H13" s="152"/>
      <c r="I13" s="152"/>
      <c r="J13" s="152"/>
      <c r="K13" s="152"/>
      <c r="L13" s="152"/>
    </row>
    <row r="15" spans="1:12" ht="32.1" customHeight="1">
      <c r="A15" s="151" t="str">
        <f>'1. паспорт местоположение '!A15:C15</f>
        <v>Грузопассажирский фургон   5 мест  УАЗ-390945  3 ед</v>
      </c>
      <c r="B15" s="151" t="s">
        <v>415</v>
      </c>
      <c r="C15" s="151" t="s">
        <v>415</v>
      </c>
      <c r="D15" s="151" t="s">
        <v>415</v>
      </c>
      <c r="E15" s="151" t="s">
        <v>415</v>
      </c>
      <c r="F15" s="151" t="s">
        <v>415</v>
      </c>
      <c r="G15" s="151" t="s">
        <v>415</v>
      </c>
      <c r="H15" s="151" t="s">
        <v>415</v>
      </c>
      <c r="I15" s="151" t="s">
        <v>415</v>
      </c>
      <c r="J15" s="151" t="s">
        <v>415</v>
      </c>
      <c r="K15" s="151" t="s">
        <v>415</v>
      </c>
      <c r="L15" s="151" t="s">
        <v>415</v>
      </c>
    </row>
    <row r="16" spans="1:12" ht="15.95" customHeight="1">
      <c r="A16" s="152" t="s">
        <v>6</v>
      </c>
      <c r="B16" s="152"/>
      <c r="C16" s="152"/>
      <c r="D16" s="152"/>
      <c r="E16" s="152"/>
      <c r="F16" s="152"/>
      <c r="G16" s="152"/>
      <c r="H16" s="152"/>
      <c r="I16" s="152"/>
      <c r="J16" s="152"/>
      <c r="K16" s="152"/>
      <c r="L16" s="152"/>
    </row>
    <row r="18" spans="1:12" ht="18.95" customHeight="1">
      <c r="A18" s="157" t="s">
        <v>162</v>
      </c>
      <c r="B18" s="157"/>
      <c r="C18" s="157"/>
      <c r="D18" s="157"/>
      <c r="E18" s="157"/>
      <c r="F18" s="157"/>
      <c r="G18" s="157"/>
      <c r="H18" s="157"/>
      <c r="I18" s="157"/>
      <c r="J18" s="157"/>
      <c r="K18" s="157"/>
      <c r="L18" s="157"/>
    </row>
    <row r="20" spans="1:12" ht="15.95" customHeight="1">
      <c r="A20" s="236" t="s">
        <v>163</v>
      </c>
      <c r="B20" s="236" t="s">
        <v>414</v>
      </c>
      <c r="C20" s="236" t="s">
        <v>164</v>
      </c>
      <c r="D20" s="236"/>
      <c r="E20" s="236"/>
      <c r="F20" s="236"/>
      <c r="G20" s="236" t="s">
        <v>165</v>
      </c>
      <c r="H20" s="236" t="s">
        <v>166</v>
      </c>
      <c r="I20" s="236" t="s">
        <v>167</v>
      </c>
      <c r="J20" s="236"/>
      <c r="K20" s="236" t="s">
        <v>168</v>
      </c>
      <c r="L20" s="236"/>
    </row>
    <row r="21" spans="1:12" ht="32.1" customHeight="1">
      <c r="A21" s="236"/>
      <c r="B21" s="236"/>
      <c r="C21" s="236" t="s">
        <v>169</v>
      </c>
      <c r="D21" s="236"/>
      <c r="E21" s="236" t="s">
        <v>170</v>
      </c>
      <c r="F21" s="236"/>
      <c r="G21" s="236"/>
      <c r="H21" s="236"/>
      <c r="I21" s="236"/>
      <c r="J21" s="236"/>
      <c r="K21" s="236"/>
      <c r="L21" s="236"/>
    </row>
    <row r="22" spans="1:12" ht="32.1" customHeight="1">
      <c r="A22" s="236"/>
      <c r="B22" s="236"/>
      <c r="C22" s="115" t="s">
        <v>171</v>
      </c>
      <c r="D22" s="115" t="s">
        <v>172</v>
      </c>
      <c r="E22" s="115" t="s">
        <v>173</v>
      </c>
      <c r="F22" s="115" t="s">
        <v>174</v>
      </c>
      <c r="G22" s="236"/>
      <c r="H22" s="236"/>
      <c r="I22" s="236"/>
      <c r="J22" s="236"/>
      <c r="K22" s="236"/>
      <c r="L22" s="236"/>
    </row>
    <row r="23" spans="1:12" ht="15.95" customHeight="1">
      <c r="A23" s="116">
        <v>1</v>
      </c>
      <c r="B23" s="116">
        <v>2</v>
      </c>
      <c r="C23" s="116">
        <v>3</v>
      </c>
      <c r="D23" s="116">
        <v>4</v>
      </c>
      <c r="E23" s="116">
        <v>5</v>
      </c>
      <c r="F23" s="116">
        <v>6</v>
      </c>
      <c r="G23" s="116">
        <v>7</v>
      </c>
      <c r="H23" s="116">
        <v>8</v>
      </c>
      <c r="I23" s="237">
        <v>9</v>
      </c>
      <c r="J23" s="237"/>
      <c r="K23" s="237">
        <v>10</v>
      </c>
      <c r="L23" s="237"/>
    </row>
    <row r="24" spans="1:12" s="17" customFormat="1" ht="15.95" customHeight="1">
      <c r="A24" s="117">
        <v>1</v>
      </c>
      <c r="B24" s="121" t="s">
        <v>412</v>
      </c>
      <c r="C24" s="112"/>
      <c r="D24" s="112"/>
      <c r="E24" s="112"/>
      <c r="F24" s="112"/>
      <c r="G24" s="112"/>
      <c r="H24" s="112"/>
      <c r="I24" s="238"/>
      <c r="J24" s="238"/>
      <c r="K24" s="238"/>
      <c r="L24" s="238"/>
    </row>
    <row r="25" spans="1:12" ht="47.25">
      <c r="A25" s="118" t="s">
        <v>175</v>
      </c>
      <c r="B25" s="20" t="s">
        <v>177</v>
      </c>
      <c r="C25" s="142" t="s">
        <v>17</v>
      </c>
      <c r="D25" s="142" t="s">
        <v>17</v>
      </c>
      <c r="E25" s="142" t="s">
        <v>17</v>
      </c>
      <c r="F25" s="142" t="s">
        <v>17</v>
      </c>
      <c r="G25" s="142"/>
      <c r="H25" s="115"/>
      <c r="I25" s="236"/>
      <c r="J25" s="236"/>
      <c r="K25" s="236"/>
      <c r="L25" s="236"/>
    </row>
    <row r="26" spans="1:12" ht="32.1" customHeight="1">
      <c r="A26" s="115" t="s">
        <v>176</v>
      </c>
      <c r="B26" s="20" t="s">
        <v>179</v>
      </c>
      <c r="C26" s="142" t="s">
        <v>17</v>
      </c>
      <c r="D26" s="142" t="s">
        <v>17</v>
      </c>
      <c r="E26" s="142" t="s">
        <v>17</v>
      </c>
      <c r="F26" s="142" t="s">
        <v>17</v>
      </c>
      <c r="G26" s="142"/>
      <c r="H26" s="115"/>
      <c r="I26" s="236"/>
      <c r="J26" s="236"/>
      <c r="K26" s="236"/>
      <c r="L26" s="236"/>
    </row>
    <row r="27" spans="1:12" ht="32.1" customHeight="1">
      <c r="A27" s="115" t="s">
        <v>178</v>
      </c>
      <c r="B27" s="20" t="s">
        <v>181</v>
      </c>
      <c r="C27" s="142" t="s">
        <v>17</v>
      </c>
      <c r="D27" s="142" t="s">
        <v>17</v>
      </c>
      <c r="E27" s="142" t="s">
        <v>17</v>
      </c>
      <c r="F27" s="142" t="s">
        <v>17</v>
      </c>
      <c r="G27" s="143"/>
      <c r="H27" s="115"/>
      <c r="I27" s="236"/>
      <c r="J27" s="236"/>
      <c r="K27" s="236"/>
      <c r="L27" s="236"/>
    </row>
    <row r="28" spans="1:12" ht="32.1" customHeight="1">
      <c r="A28" s="115" t="s">
        <v>180</v>
      </c>
      <c r="B28" s="20" t="s">
        <v>410</v>
      </c>
      <c r="C28" s="142" t="s">
        <v>17</v>
      </c>
      <c r="D28" s="142" t="s">
        <v>17</v>
      </c>
      <c r="E28" s="142" t="s">
        <v>17</v>
      </c>
      <c r="F28" s="142" t="s">
        <v>17</v>
      </c>
      <c r="G28" s="143"/>
      <c r="H28" s="115"/>
      <c r="I28" s="236"/>
      <c r="J28" s="236"/>
      <c r="K28" s="236"/>
      <c r="L28" s="236"/>
    </row>
    <row r="29" spans="1:12" ht="32.1" customHeight="1">
      <c r="A29" s="115" t="s">
        <v>182</v>
      </c>
      <c r="B29" s="20" t="s">
        <v>189</v>
      </c>
      <c r="C29" s="142" t="s">
        <v>17</v>
      </c>
      <c r="D29" s="142" t="s">
        <v>17</v>
      </c>
      <c r="E29" s="142" t="s">
        <v>17</v>
      </c>
      <c r="F29" s="142" t="s">
        <v>17</v>
      </c>
      <c r="G29" s="143"/>
      <c r="H29" s="115"/>
      <c r="I29" s="236"/>
      <c r="J29" s="236"/>
      <c r="K29" s="236"/>
      <c r="L29" s="236"/>
    </row>
    <row r="30" spans="1:12" ht="32.1" customHeight="1">
      <c r="A30" s="115" t="s">
        <v>183</v>
      </c>
      <c r="B30" s="20" t="s">
        <v>411</v>
      </c>
      <c r="C30" s="142" t="s">
        <v>17</v>
      </c>
      <c r="D30" s="142" t="s">
        <v>17</v>
      </c>
      <c r="E30" s="142" t="s">
        <v>17</v>
      </c>
      <c r="F30" s="142" t="s">
        <v>17</v>
      </c>
      <c r="G30" s="143"/>
      <c r="H30" s="115"/>
      <c r="I30" s="236"/>
      <c r="J30" s="236"/>
      <c r="K30" s="236"/>
      <c r="L30" s="236"/>
    </row>
    <row r="31" spans="1:12" ht="47.25">
      <c r="A31" s="115" t="s">
        <v>184</v>
      </c>
      <c r="B31" s="20" t="s">
        <v>185</v>
      </c>
      <c r="C31" s="142" t="s">
        <v>17</v>
      </c>
      <c r="D31" s="142" t="s">
        <v>17</v>
      </c>
      <c r="E31" s="142" t="s">
        <v>17</v>
      </c>
      <c r="F31" s="142" t="s">
        <v>17</v>
      </c>
      <c r="G31" s="142"/>
      <c r="H31" s="115"/>
      <c r="I31" s="236"/>
      <c r="J31" s="236"/>
      <c r="K31" s="236"/>
      <c r="L31" s="236"/>
    </row>
    <row r="32" spans="1:12" ht="47.25">
      <c r="A32" s="115" t="s">
        <v>186</v>
      </c>
      <c r="B32" s="20" t="s">
        <v>187</v>
      </c>
      <c r="C32" s="142" t="s">
        <v>17</v>
      </c>
      <c r="D32" s="142" t="s">
        <v>17</v>
      </c>
      <c r="E32" s="142" t="s">
        <v>17</v>
      </c>
      <c r="F32" s="142" t="s">
        <v>17</v>
      </c>
      <c r="G32" s="142"/>
      <c r="H32" s="115"/>
      <c r="I32" s="236"/>
      <c r="J32" s="236"/>
      <c r="K32" s="236"/>
      <c r="L32" s="236"/>
    </row>
    <row r="33" spans="1:12" ht="47.25">
      <c r="A33" s="115" t="s">
        <v>188</v>
      </c>
      <c r="B33" s="20" t="s">
        <v>191</v>
      </c>
      <c r="C33" s="142" t="s">
        <v>17</v>
      </c>
      <c r="D33" s="142" t="s">
        <v>17</v>
      </c>
      <c r="E33" s="142" t="s">
        <v>17</v>
      </c>
      <c r="F33" s="142" t="s">
        <v>17</v>
      </c>
      <c r="G33" s="142"/>
      <c r="H33" s="115"/>
      <c r="I33" s="236"/>
      <c r="J33" s="236"/>
      <c r="K33" s="236"/>
      <c r="L33" s="236"/>
    </row>
    <row r="34" spans="1:12" ht="47.25">
      <c r="A34" s="118" t="s">
        <v>190</v>
      </c>
      <c r="B34" s="20" t="s">
        <v>192</v>
      </c>
      <c r="C34" s="142" t="s">
        <v>17</v>
      </c>
      <c r="D34" s="142" t="s">
        <v>17</v>
      </c>
      <c r="E34" s="142" t="s">
        <v>17</v>
      </c>
      <c r="F34" s="142" t="s">
        <v>17</v>
      </c>
      <c r="G34" s="143"/>
      <c r="H34" s="115"/>
      <c r="I34" s="236"/>
      <c r="J34" s="236"/>
      <c r="K34" s="236"/>
      <c r="L34" s="236"/>
    </row>
    <row r="35" spans="1:12" s="17" customFormat="1" ht="15.95" customHeight="1">
      <c r="A35" s="117">
        <v>2</v>
      </c>
      <c r="B35" s="121" t="s">
        <v>193</v>
      </c>
      <c r="C35" s="144"/>
      <c r="D35" s="144"/>
      <c r="E35" s="144"/>
      <c r="F35" s="144"/>
      <c r="G35" s="144"/>
      <c r="H35" s="119"/>
      <c r="I35" s="239"/>
      <c r="J35" s="239"/>
      <c r="K35" s="239"/>
      <c r="L35" s="239"/>
    </row>
    <row r="36" spans="1:12" ht="63">
      <c r="A36" s="115" t="s">
        <v>194</v>
      </c>
      <c r="B36" s="20" t="s">
        <v>195</v>
      </c>
      <c r="C36" s="120" t="s">
        <v>465</v>
      </c>
      <c r="D36" s="120" t="s">
        <v>465</v>
      </c>
      <c r="E36" s="142" t="s">
        <v>17</v>
      </c>
      <c r="F36" s="142" t="s">
        <v>17</v>
      </c>
      <c r="G36" s="142"/>
      <c r="H36" s="115"/>
      <c r="I36" s="236"/>
      <c r="J36" s="236"/>
      <c r="K36" s="236"/>
      <c r="L36" s="236"/>
    </row>
    <row r="37" spans="1:12" ht="63">
      <c r="A37" s="115" t="s">
        <v>196</v>
      </c>
      <c r="B37" s="20" t="s">
        <v>197</v>
      </c>
      <c r="C37" s="142" t="s">
        <v>466</v>
      </c>
      <c r="D37" s="142" t="s">
        <v>466</v>
      </c>
      <c r="E37" s="120">
        <v>43039</v>
      </c>
      <c r="F37" s="120">
        <v>43063</v>
      </c>
      <c r="G37" s="142">
        <v>100</v>
      </c>
      <c r="H37" s="115"/>
      <c r="I37" s="236"/>
      <c r="J37" s="236"/>
      <c r="K37" s="236"/>
      <c r="L37" s="236"/>
    </row>
    <row r="38" spans="1:12" s="17" customFormat="1" ht="32.1" customHeight="1">
      <c r="A38" s="117">
        <v>3</v>
      </c>
      <c r="B38" s="121" t="s">
        <v>198</v>
      </c>
      <c r="C38" s="142"/>
      <c r="D38" s="142"/>
      <c r="E38" s="142"/>
      <c r="F38" s="142"/>
      <c r="G38" s="142"/>
      <c r="H38" s="115"/>
      <c r="I38" s="236"/>
      <c r="J38" s="236"/>
      <c r="K38" s="236"/>
      <c r="L38" s="236"/>
    </row>
    <row r="39" spans="1:12" ht="47.25">
      <c r="A39" s="115" t="s">
        <v>199</v>
      </c>
      <c r="B39" s="20" t="s">
        <v>200</v>
      </c>
      <c r="C39" s="142" t="s">
        <v>17</v>
      </c>
      <c r="D39" s="142" t="s">
        <v>17</v>
      </c>
      <c r="E39" s="142" t="s">
        <v>17</v>
      </c>
      <c r="F39" s="142" t="s">
        <v>17</v>
      </c>
      <c r="G39" s="142"/>
      <c r="H39" s="115"/>
      <c r="I39" s="236"/>
      <c r="J39" s="236"/>
      <c r="K39" s="236"/>
      <c r="L39" s="236"/>
    </row>
    <row r="40" spans="1:12" ht="47.25">
      <c r="A40" s="115" t="s">
        <v>201</v>
      </c>
      <c r="B40" s="20" t="s">
        <v>202</v>
      </c>
      <c r="C40" s="142" t="s">
        <v>17</v>
      </c>
      <c r="D40" s="142" t="s">
        <v>17</v>
      </c>
      <c r="E40" s="142" t="s">
        <v>17</v>
      </c>
      <c r="F40" s="142" t="s">
        <v>17</v>
      </c>
      <c r="G40" s="142"/>
      <c r="H40" s="115"/>
      <c r="I40" s="236"/>
      <c r="J40" s="236"/>
      <c r="K40" s="236"/>
      <c r="L40" s="236"/>
    </row>
    <row r="41" spans="1:12" ht="28.5" customHeight="1">
      <c r="A41" s="115" t="s">
        <v>203</v>
      </c>
      <c r="B41" s="20" t="s">
        <v>204</v>
      </c>
      <c r="C41" s="142" t="s">
        <v>465</v>
      </c>
      <c r="D41" s="142" t="s">
        <v>465</v>
      </c>
      <c r="E41" s="142" t="s">
        <v>17</v>
      </c>
      <c r="F41" s="142" t="s">
        <v>17</v>
      </c>
      <c r="G41" s="142"/>
      <c r="H41" s="115"/>
      <c r="I41" s="236"/>
      <c r="J41" s="236"/>
      <c r="K41" s="236"/>
      <c r="L41" s="236"/>
    </row>
    <row r="42" spans="1:12" ht="63" customHeight="1">
      <c r="A42" s="115" t="s">
        <v>205</v>
      </c>
      <c r="B42" s="20" t="s">
        <v>206</v>
      </c>
      <c r="C42" s="142" t="s">
        <v>215</v>
      </c>
      <c r="D42" s="142" t="s">
        <v>215</v>
      </c>
      <c r="E42" s="142" t="s">
        <v>17</v>
      </c>
      <c r="F42" s="142" t="s">
        <v>17</v>
      </c>
      <c r="G42" s="142"/>
      <c r="H42" s="115"/>
      <c r="I42" s="236"/>
      <c r="J42" s="236"/>
      <c r="K42" s="236"/>
      <c r="L42" s="236"/>
    </row>
    <row r="43" spans="1:12" ht="126">
      <c r="A43" s="115" t="s">
        <v>207</v>
      </c>
      <c r="B43" s="20" t="s">
        <v>208</v>
      </c>
      <c r="C43" s="142"/>
      <c r="D43" s="142"/>
      <c r="E43" s="142" t="s">
        <v>17</v>
      </c>
      <c r="F43" s="142" t="s">
        <v>17</v>
      </c>
      <c r="G43" s="142"/>
      <c r="H43" s="115"/>
      <c r="I43" s="236"/>
      <c r="J43" s="236"/>
      <c r="K43" s="236"/>
      <c r="L43" s="236"/>
    </row>
    <row r="44" spans="1:12" ht="15.95" customHeight="1">
      <c r="A44" s="115" t="s">
        <v>413</v>
      </c>
      <c r="B44" s="20" t="s">
        <v>209</v>
      </c>
      <c r="C44" s="120"/>
      <c r="D44" s="120"/>
      <c r="E44" s="142" t="s">
        <v>17</v>
      </c>
      <c r="F44" s="142" t="s">
        <v>17</v>
      </c>
      <c r="G44" s="142"/>
      <c r="H44" s="115"/>
      <c r="I44" s="236"/>
      <c r="J44" s="236"/>
      <c r="K44" s="236"/>
      <c r="L44" s="236"/>
    </row>
    <row r="45" spans="1:12" s="17" customFormat="1" ht="25.5" customHeight="1">
      <c r="A45" s="117">
        <v>4</v>
      </c>
      <c r="B45" s="121" t="s">
        <v>210</v>
      </c>
      <c r="C45" s="142" t="s">
        <v>465</v>
      </c>
      <c r="D45" s="142" t="s">
        <v>465</v>
      </c>
      <c r="E45" s="142"/>
      <c r="F45" s="142"/>
      <c r="G45" s="142"/>
      <c r="H45" s="115"/>
      <c r="I45" s="236"/>
      <c r="J45" s="236"/>
      <c r="K45" s="236"/>
      <c r="L45" s="236"/>
    </row>
    <row r="46" spans="1:12" ht="31.5">
      <c r="A46" s="115" t="s">
        <v>211</v>
      </c>
      <c r="B46" s="20" t="s">
        <v>212</v>
      </c>
      <c r="C46" s="120" t="s">
        <v>473</v>
      </c>
      <c r="D46" s="120" t="s">
        <v>473</v>
      </c>
      <c r="E46" s="142" t="s">
        <v>17</v>
      </c>
      <c r="F46" s="142" t="s">
        <v>215</v>
      </c>
      <c r="G46" s="142"/>
      <c r="H46" s="115"/>
      <c r="I46" s="236"/>
      <c r="J46" s="236"/>
      <c r="K46" s="236"/>
      <c r="L46" s="236"/>
    </row>
    <row r="47" spans="1:12" ht="66.75" customHeight="1">
      <c r="A47" s="115" t="s">
        <v>213</v>
      </c>
      <c r="B47" s="20" t="s">
        <v>214</v>
      </c>
      <c r="C47" s="142" t="s">
        <v>17</v>
      </c>
      <c r="D47" s="142" t="s">
        <v>215</v>
      </c>
      <c r="E47" s="142" t="s">
        <v>17</v>
      </c>
      <c r="F47" s="142" t="s">
        <v>215</v>
      </c>
      <c r="G47" s="142"/>
      <c r="H47" s="115"/>
      <c r="I47" s="236"/>
      <c r="J47" s="236"/>
      <c r="K47" s="236"/>
      <c r="L47" s="236"/>
    </row>
    <row r="48" spans="1:12" ht="48" customHeight="1">
      <c r="A48" s="115" t="s">
        <v>216</v>
      </c>
      <c r="B48" s="20" t="s">
        <v>217</v>
      </c>
      <c r="C48" s="142" t="s">
        <v>17</v>
      </c>
      <c r="D48" s="142" t="s">
        <v>215</v>
      </c>
      <c r="E48" s="142" t="s">
        <v>17</v>
      </c>
      <c r="F48" s="142" t="s">
        <v>215</v>
      </c>
      <c r="G48" s="142"/>
      <c r="H48" s="115"/>
      <c r="I48" s="236"/>
      <c r="J48" s="236"/>
      <c r="K48" s="236"/>
      <c r="L48" s="236"/>
    </row>
    <row r="49" spans="1:13" ht="32.1" customHeight="1">
      <c r="A49" s="115" t="s">
        <v>218</v>
      </c>
      <c r="B49" s="20" t="s">
        <v>220</v>
      </c>
      <c r="C49" s="120" t="s">
        <v>473</v>
      </c>
      <c r="D49" s="120" t="s">
        <v>473</v>
      </c>
      <c r="E49" s="120" t="s">
        <v>500</v>
      </c>
      <c r="F49" s="120" t="s">
        <v>504</v>
      </c>
      <c r="G49" s="142">
        <v>100</v>
      </c>
      <c r="H49" s="115"/>
      <c r="I49" s="236"/>
      <c r="J49" s="236"/>
      <c r="K49" s="236"/>
      <c r="L49" s="236"/>
    </row>
    <row r="50" spans="1:13" ht="32.1" customHeight="1">
      <c r="A50" s="115" t="s">
        <v>219</v>
      </c>
      <c r="B50" s="20" t="s">
        <v>221</v>
      </c>
      <c r="C50" s="142" t="s">
        <v>17</v>
      </c>
      <c r="D50" s="142" t="s">
        <v>215</v>
      </c>
      <c r="E50" s="142" t="s">
        <v>17</v>
      </c>
      <c r="F50" s="142" t="s">
        <v>215</v>
      </c>
      <c r="G50" s="142"/>
      <c r="H50" s="115"/>
      <c r="I50" s="236"/>
      <c r="J50" s="236"/>
      <c r="K50" s="236"/>
      <c r="L50" s="236"/>
    </row>
    <row r="53" spans="1:13" ht="20.25" customHeight="1"/>
    <row r="54" spans="1:13" ht="15.75">
      <c r="A54" s="150" t="s">
        <v>503</v>
      </c>
      <c r="B54" s="150"/>
      <c r="C54" s="150"/>
      <c r="D54" s="150"/>
      <c r="E54" s="150"/>
      <c r="F54" s="150"/>
      <c r="G54" s="150"/>
      <c r="H54" s="150"/>
      <c r="I54" s="150"/>
      <c r="J54" s="150"/>
      <c r="K54" s="150"/>
      <c r="L54" s="150"/>
      <c r="M54" s="122"/>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2018-01-19T10:31:35Z</cp:lastPrinted>
  <dcterms:created xsi:type="dcterms:W3CDTF">2016-07-02T10:50:26Z</dcterms:created>
  <dcterms:modified xsi:type="dcterms:W3CDTF">2018-03-23T11:05:55Z</dcterms:modified>
</cp:coreProperties>
</file>