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461" windowWidth="12975" windowHeight="12720" tabRatio="785" activeTab="0"/>
  </bookViews>
  <sheets>
    <sheet name="Мурманск" sheetId="1" r:id="rId1"/>
    <sheet name="Кола" sheetId="2" r:id="rId2"/>
    <sheet name="Мурмаши" sheetId="3" r:id="rId3"/>
    <sheet name="Молочный" sheetId="4" r:id="rId4"/>
    <sheet name="Верхнетуломский" sheetId="5" r:id="rId5"/>
    <sheet name="Кильдинстрой" sheetId="6" r:id="rId6"/>
    <sheet name="Ловозеро" sheetId="7" r:id="rId7"/>
    <sheet name="Ревда" sheetId="8" r:id="rId8"/>
    <sheet name="Высокий" sheetId="9" r:id="rId9"/>
    <sheet name="Гаджиево" sheetId="10" r:id="rId10"/>
    <sheet name="Североморск" sheetId="11" r:id="rId11"/>
    <sheet name="Никель" sheetId="12" r:id="rId12"/>
    <sheet name="Полярный" sheetId="13" r:id="rId13"/>
    <sheet name="Снежногосрк" sheetId="14" r:id="rId14"/>
    <sheet name="Кандалакша" sheetId="15" r:id="rId15"/>
    <sheet name="Зеленоборский" sheetId="16" r:id="rId16"/>
    <sheet name="Умба" sheetId="17" r:id="rId17"/>
    <sheet name="Нива-3" sheetId="18" r:id="rId18"/>
    <sheet name="Белое Море" sheetId="19" r:id="rId19"/>
    <sheet name="Териберка" sheetId="20" r:id="rId20"/>
    <sheet name="Териберка угольная" sheetId="21" r:id="rId21"/>
    <sheet name="Енский" sheetId="22" r:id="rId22"/>
    <sheet name="Росляково" sheetId="23" r:id="rId23"/>
    <sheet name="Лопарская" sheetId="24" r:id="rId24"/>
    <sheet name="Ура-Губа" sheetId="25" r:id="rId25"/>
    <sheet name="Мурманск (передача)" sheetId="26" r:id="rId26"/>
  </sheets>
  <externalReferences>
    <externalReference r:id="rId29"/>
    <externalReference r:id="rId30"/>
    <externalReference r:id="rId31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<sst xmlns="http://schemas.openxmlformats.org/spreadsheetml/2006/main" count="859" uniqueCount="60">
  <si>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</si>
  <si>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</si>
  <si>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</si>
  <si>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</si>
  <si>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</si>
  <si>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</si>
  <si>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</si>
  <si>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</si>
  <si>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</si>
  <si>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</si>
  <si>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</si>
  <si>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Источник тепловой энергии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</si>
  <si>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</si>
  <si>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</si>
  <si>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</si>
  <si>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н.п. Белое море</t>
  </si>
  <si>
    <t>г. Мурманск</t>
  </si>
  <si>
    <t>г.п. Кола</t>
  </si>
  <si>
    <t>г.п. Мурмаши</t>
  </si>
  <si>
    <t>г.п. Молочный</t>
  </si>
  <si>
    <t>г.п. Верхнетуломский Кольского района</t>
  </si>
  <si>
    <t>г.п. Кильдинстрой</t>
  </si>
  <si>
    <t>с.п. Ловозеро</t>
  </si>
  <si>
    <t>г.п. Ревда</t>
  </si>
  <si>
    <t>г. Оленегорск (н.п. Высокий)</t>
  </si>
  <si>
    <t>ЗАТО г. Североморск</t>
  </si>
  <si>
    <t>г. Гаджиево</t>
  </si>
  <si>
    <t>г.п. Никель Печенгского района</t>
  </si>
  <si>
    <t>Тариф на тепловую энергию в горячей воде с коллекторов</t>
  </si>
  <si>
    <t>Тариф на производство и передачу тепловой энергии</t>
  </si>
  <si>
    <t>г. Полярный</t>
  </si>
  <si>
    <t>г.п. Зеленоборский</t>
  </si>
  <si>
    <t>н.п. Умба Терского муниципального образования</t>
  </si>
  <si>
    <t>г. Снежногорск (вкл. н.п. Оленья Губа)</t>
  </si>
  <si>
    <t>Тариф на передачу тепловой энергии в горячей воде</t>
  </si>
  <si>
    <t>п. 27 Информация о предложении регулируемой организации об установлении тарифов по передаче тепловой энергии от сторонних источников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</si>
  <si>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</si>
  <si>
    <t>индексации установленных тарифов</t>
  </si>
  <si>
    <t>Индекс эффеективности операционных расходов</t>
  </si>
  <si>
    <t>Уровень надежности теплоснабжения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</si>
  <si>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</si>
  <si>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</si>
  <si>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</si>
  <si>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</si>
  <si>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Базовый уровень опреационных расходов, тыс.руб.</t>
  </si>
  <si>
    <t>01.01.2016-31.12.2016</t>
  </si>
  <si>
    <t>01.01.2017-31.12.2017</t>
  </si>
  <si>
    <t>01.01.2018-31.12.2018</t>
  </si>
  <si>
    <t>н.п. Териберка</t>
  </si>
  <si>
    <t>н.п. Териберка (угольная котельная)</t>
  </si>
  <si>
    <t>н.п. Енский</t>
  </si>
  <si>
    <t>н.п. Росляково г. Мурманск</t>
  </si>
  <si>
    <t>г. Кандалакша</t>
  </si>
  <si>
    <t>г. Кандалакша (мкрн. Нива-3)</t>
  </si>
  <si>
    <t>Производство тепловой энергии</t>
  </si>
  <si>
    <t>Пар</t>
  </si>
  <si>
    <t>Горячая вода</t>
  </si>
  <si>
    <t>Передача</t>
  </si>
  <si>
    <t>с.п. Пушной Кольского района (ж.-д.ст. Лопарская)</t>
  </si>
  <si>
    <t>с.п. Ура-Губа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</si>
</sst>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 indent="3"/>
    </xf>
    <xf numFmtId="9" fontId="1" fillId="0" borderId="13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left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9" fontId="1" fillId="0" borderId="13" xfId="0" applyNumberFormat="1" applyFont="1" applyBorder="1" applyAlignment="1">
      <alignment horizontal="left"/>
    </xf>
    <xf numFmtId="9" fontId="1" fillId="0" borderId="13" xfId="161" applyFont="1" applyBorder="1" applyAlignment="1">
      <alignment horizontal="left"/>
    </xf>
    <xf numFmtId="10" fontId="1" fillId="0" borderId="13" xfId="161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9" fontId="1" fillId="0" borderId="13" xfId="161" applyFont="1" applyBorder="1" applyAlignment="1">
      <alignment horizontal="center"/>
    </xf>
    <xf numFmtId="10" fontId="1" fillId="0" borderId="13" xfId="161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9" fontId="1" fillId="0" borderId="13" xfId="16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 indent="5"/>
    </xf>
    <xf numFmtId="0" fontId="1" fillId="0" borderId="13" xfId="0" applyFont="1" applyFill="1" applyBorder="1" applyAlignment="1">
      <alignment horizontal="left" vertical="top" wrapText="1" indent="7"/>
    </xf>
    <xf numFmtId="0" fontId="1" fillId="0" borderId="13" xfId="0" applyFont="1" applyBorder="1" applyAlignment="1">
      <alignment horizontal="center"/>
    </xf>
    <xf numFmtId="184" fontId="1" fillId="0" borderId="13" xfId="16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4" borderId="13" xfId="0" applyFont="1" applyFill="1" applyBorder="1" applyAlignment="1">
      <alignment horizontal="left" vertical="center" wrapText="1"/>
    </xf>
    <xf numFmtId="177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0" zoomScaleNormal="80" zoomScalePageLayoutView="0" workbookViewId="0" topLeftCell="A7">
      <pane xSplit="1" ySplit="2" topLeftCell="B9" activePane="bottomRight" state="frozen"/>
      <selection pane="topLeft" activeCell="A7" sqref="A7"/>
      <selection pane="topRight" activeCell="C7" sqref="C7"/>
      <selection pane="bottomLeft" activeCell="A22" sqref="A22"/>
      <selection pane="bottomRight" activeCell="E21" sqref="E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1.125" style="2" customWidth="1"/>
    <col min="5" max="5" width="21.75390625" style="2" customWidth="1"/>
    <col min="6" max="6" width="22.625" style="2" customWidth="1"/>
    <col min="7" max="7" width="21.00390625" style="2" customWidth="1"/>
    <col min="8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7" s="6" customFormat="1" ht="39.75" customHeight="1">
      <c r="A3" s="55" t="s">
        <v>36</v>
      </c>
      <c r="B3" s="55"/>
      <c r="C3" s="55"/>
      <c r="D3" s="55"/>
      <c r="E3" s="55"/>
      <c r="F3" s="55"/>
      <c r="G3" s="55"/>
    </row>
    <row r="4" spans="1:2" s="6" customFormat="1" ht="16.5">
      <c r="A4" s="49"/>
      <c r="B4" s="49"/>
    </row>
    <row r="5" spans="1:3" ht="15.75">
      <c r="A5" s="1"/>
      <c r="B5" s="1"/>
      <c r="C5" s="1"/>
    </row>
    <row r="6" spans="1:7" ht="45.75" customHeight="1">
      <c r="A6" s="53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54"/>
      <c r="B7" s="51">
        <v>2016</v>
      </c>
      <c r="C7" s="52"/>
      <c r="D7" s="51">
        <v>2017</v>
      </c>
      <c r="E7" s="52"/>
      <c r="F7" s="51">
        <v>2018</v>
      </c>
      <c r="G7" s="52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56" t="s">
        <v>16</v>
      </c>
      <c r="C9" s="57"/>
      <c r="D9" s="57"/>
      <c r="E9" s="57"/>
      <c r="F9" s="57"/>
      <c r="G9" s="58"/>
    </row>
    <row r="10" spans="1:7" ht="15.75" customHeight="1">
      <c r="A10" s="3" t="s">
        <v>9</v>
      </c>
      <c r="B10" s="15">
        <v>3132.8599012101863</v>
      </c>
      <c r="C10" s="15">
        <v>3727.5655183307817</v>
      </c>
      <c r="D10" s="15">
        <v>3432.6117908891038</v>
      </c>
      <c r="E10" s="15">
        <v>3724.742043225602</v>
      </c>
      <c r="F10" s="15">
        <v>3620.68968587248</v>
      </c>
      <c r="G10" s="15">
        <v>3930.929409505623</v>
      </c>
    </row>
    <row r="11" spans="1:7" ht="16.5" customHeight="1">
      <c r="A11" s="3" t="s">
        <v>4</v>
      </c>
      <c r="B11" s="50" t="s">
        <v>45</v>
      </c>
      <c r="C11" s="50"/>
      <c r="D11" s="50" t="s">
        <v>46</v>
      </c>
      <c r="E11" s="50"/>
      <c r="F11" s="50" t="s">
        <v>47</v>
      </c>
      <c r="G11" s="50"/>
    </row>
    <row r="12" spans="1:7" ht="63">
      <c r="A12" s="3" t="s">
        <v>5</v>
      </c>
      <c r="B12" s="4"/>
      <c r="C12" s="4"/>
      <c r="D12" s="4"/>
      <c r="E12" s="4"/>
      <c r="F12" s="4"/>
      <c r="G12" s="4"/>
    </row>
    <row r="13" spans="1:7" ht="31.5">
      <c r="A13" s="18" t="s">
        <v>44</v>
      </c>
      <c r="B13" s="9">
        <v>592608.9241680633</v>
      </c>
      <c r="C13" s="9">
        <v>9412.146073454032</v>
      </c>
      <c r="D13" s="4"/>
      <c r="E13" s="4"/>
      <c r="F13" s="4"/>
      <c r="G13" s="4"/>
    </row>
    <row r="14" spans="1:7" ht="31.5">
      <c r="A14" s="18" t="s">
        <v>38</v>
      </c>
      <c r="B14" s="4"/>
      <c r="C14" s="4"/>
      <c r="D14" s="4">
        <v>1</v>
      </c>
      <c r="E14" s="4">
        <v>1</v>
      </c>
      <c r="F14" s="4">
        <v>1</v>
      </c>
      <c r="G14" s="4">
        <v>1</v>
      </c>
    </row>
    <row r="15" spans="1:7" ht="15.75">
      <c r="A15" s="18" t="s">
        <v>43</v>
      </c>
      <c r="B15" s="19">
        <v>0.027329718379458613</v>
      </c>
      <c r="C15" s="19">
        <v>0.022694025130681163</v>
      </c>
      <c r="D15" s="19">
        <v>0.022592734091885842</v>
      </c>
      <c r="E15" s="19">
        <v>0.024563854687248844</v>
      </c>
      <c r="F15" s="19">
        <v>0.024671815150351235</v>
      </c>
      <c r="G15" s="19">
        <v>0.02267947478405099</v>
      </c>
    </row>
    <row r="16" spans="1:7" ht="15.75">
      <c r="A16" s="18" t="s">
        <v>39</v>
      </c>
      <c r="B16" s="4"/>
      <c r="C16" s="4"/>
      <c r="D16" s="4"/>
      <c r="E16" s="4"/>
      <c r="F16" s="4"/>
      <c r="G16" s="4"/>
    </row>
    <row r="17" spans="1:7" ht="31.5">
      <c r="A17" s="18" t="s">
        <v>40</v>
      </c>
      <c r="B17" s="4"/>
      <c r="C17" s="4"/>
      <c r="D17" s="4"/>
      <c r="E17" s="4"/>
      <c r="F17" s="4"/>
      <c r="G17" s="4"/>
    </row>
    <row r="18" spans="1:7" ht="31.5">
      <c r="A18" s="18" t="s">
        <v>41</v>
      </c>
      <c r="B18" s="4"/>
      <c r="C18" s="4"/>
      <c r="D18" s="4"/>
      <c r="E18" s="4"/>
      <c r="F18" s="4"/>
      <c r="G18" s="4"/>
    </row>
    <row r="19" spans="1:7" ht="30.75" customHeight="1">
      <c r="A19" s="18" t="s">
        <v>42</v>
      </c>
      <c r="B19" s="4"/>
      <c r="C19" s="4"/>
      <c r="D19" s="4"/>
      <c r="E19" s="4"/>
      <c r="F19" s="4"/>
      <c r="G19" s="4"/>
    </row>
    <row r="20" spans="1:7" ht="33.75" customHeight="1">
      <c r="A20" s="3" t="s">
        <v>10</v>
      </c>
      <c r="B20" s="9">
        <v>2032283.0850551466</v>
      </c>
      <c r="C20" s="9">
        <v>38405.10753536205</v>
      </c>
      <c r="D20" s="9">
        <v>2226731.8361379704</v>
      </c>
      <c r="E20" s="9">
        <v>38376.01727135338</v>
      </c>
      <c r="F20" s="9">
        <v>2348737.7785357917</v>
      </c>
      <c r="G20" s="9">
        <v>40500.365706136436</v>
      </c>
    </row>
    <row r="21" spans="1:7" ht="104.25" customHeight="1">
      <c r="A21" s="3" t="s">
        <v>6</v>
      </c>
      <c r="B21" s="9">
        <v>-77383.05168087903</v>
      </c>
      <c r="C21" s="9">
        <v>2089.04885361631</v>
      </c>
      <c r="D21" s="4"/>
      <c r="E21" s="4"/>
      <c r="F21" s="4"/>
      <c r="G21" s="4"/>
    </row>
    <row r="22" spans="1:7" ht="30.75" customHeight="1">
      <c r="A22" s="3" t="s">
        <v>12</v>
      </c>
      <c r="B22" s="4">
        <v>648.6990000000001</v>
      </c>
      <c r="C22" s="4">
        <v>10.303</v>
      </c>
      <c r="D22" s="4">
        <f>B22</f>
        <v>648.6990000000001</v>
      </c>
      <c r="E22" s="4">
        <f>C22</f>
        <v>10.303</v>
      </c>
      <c r="F22" s="4">
        <f>D22</f>
        <v>648.6990000000001</v>
      </c>
      <c r="G22" s="4">
        <f>E22</f>
        <v>10.303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  <row r="25" ht="15.75">
      <c r="G25" s="2">
        <f>G20/G22</f>
        <v>3930.929409505623</v>
      </c>
    </row>
    <row r="26" spans="2:7" ht="15.75">
      <c r="B26" s="47"/>
      <c r="C26" s="47"/>
      <c r="D26" s="47"/>
      <c r="E26" s="47"/>
      <c r="F26" s="47"/>
      <c r="G26" s="47">
        <f>G25-G10</f>
        <v>0</v>
      </c>
    </row>
  </sheetData>
  <sheetProtection/>
  <mergeCells count="11">
    <mergeCell ref="F11:G11"/>
    <mergeCell ref="A1:B1"/>
    <mergeCell ref="A4:B4"/>
    <mergeCell ref="B11:C11"/>
    <mergeCell ref="B7:C7"/>
    <mergeCell ref="A6:A7"/>
    <mergeCell ref="A3:G3"/>
    <mergeCell ref="D7:E7"/>
    <mergeCell ref="F7:G7"/>
    <mergeCell ref="B9:G9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6" sqref="B26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26</v>
      </c>
      <c r="C9" s="57"/>
      <c r="D9" s="58"/>
    </row>
    <row r="10" spans="1:4" ht="16.5" customHeight="1">
      <c r="A10" s="3" t="s">
        <v>9</v>
      </c>
      <c r="B10" s="16">
        <v>3565.199957025571</v>
      </c>
      <c r="C10" s="16">
        <v>4136.9867251677915</v>
      </c>
      <c r="D10" s="16">
        <v>4367.2269819689645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97986.67870227943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0.01469993114170884</v>
      </c>
      <c r="C15" s="21">
        <v>0.013203981085979108</v>
      </c>
      <c r="D15" s="21">
        <v>0.013194889721860113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269935.54954623414</v>
      </c>
      <c r="C20" s="9">
        <v>313227.8129093542</v>
      </c>
      <c r="D20" s="9">
        <v>330660.2237127982</v>
      </c>
    </row>
    <row r="21" spans="1:4" ht="78.75" customHeight="1">
      <c r="A21" s="3" t="s">
        <v>6</v>
      </c>
      <c r="B21" s="9">
        <v>-26922.83791531357</v>
      </c>
      <c r="C21" s="4"/>
      <c r="D21" s="4"/>
    </row>
    <row r="22" spans="1:4" ht="30.75" customHeight="1">
      <c r="A22" s="3" t="s">
        <v>12</v>
      </c>
      <c r="B22" s="4">
        <v>75.71400000000001</v>
      </c>
      <c r="C22" s="4">
        <f>B22</f>
        <v>75.71400000000001</v>
      </c>
      <c r="D22" s="4">
        <f>C22</f>
        <v>75.71400000000001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B4">
      <selection activeCell="B26" sqref="B26:G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6.625" style="2" customWidth="1"/>
    <col min="5" max="5" width="21.00390625" style="2" customWidth="1"/>
    <col min="6" max="6" width="25.00390625" style="2" customWidth="1"/>
    <col min="7" max="7" width="23.125" style="2" customWidth="1"/>
    <col min="8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3" ht="15.75">
      <c r="A5" s="1"/>
      <c r="B5" s="1"/>
      <c r="C5" s="1"/>
    </row>
    <row r="6" spans="1:7" ht="45.75" customHeight="1">
      <c r="A6" s="10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10"/>
      <c r="B7" s="51">
        <v>2016</v>
      </c>
      <c r="C7" s="52"/>
      <c r="D7" s="59">
        <v>2017</v>
      </c>
      <c r="E7" s="59"/>
      <c r="F7" s="59">
        <v>2018</v>
      </c>
      <c r="G7" s="59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60" t="s">
        <v>25</v>
      </c>
      <c r="C9" s="60"/>
      <c r="D9" s="60"/>
      <c r="E9" s="60"/>
      <c r="F9" s="60"/>
      <c r="G9" s="60"/>
    </row>
    <row r="10" spans="1:7" ht="16.5" customHeight="1">
      <c r="A10" s="3" t="s">
        <v>9</v>
      </c>
      <c r="B10" s="16">
        <v>4264.611513225501</v>
      </c>
      <c r="C10" s="17">
        <v>4369.3645767236585</v>
      </c>
      <c r="D10" s="29">
        <v>4255.712294925482</v>
      </c>
      <c r="E10" s="29">
        <v>4397.969549378579</v>
      </c>
      <c r="F10" s="29">
        <v>4478.819949660025</v>
      </c>
      <c r="G10" s="29">
        <v>4630.1002417071595</v>
      </c>
    </row>
    <row r="11" spans="1:7" ht="16.5" customHeight="1">
      <c r="A11" s="3" t="s">
        <v>4</v>
      </c>
      <c r="B11" s="50" t="s">
        <v>45</v>
      </c>
      <c r="C11" s="50"/>
      <c r="D11" s="50" t="s">
        <v>46</v>
      </c>
      <c r="E11" s="50"/>
      <c r="F11" s="50" t="s">
        <v>47</v>
      </c>
      <c r="G11" s="50"/>
    </row>
    <row r="12" spans="1:7" ht="63">
      <c r="A12" s="3" t="s">
        <v>5</v>
      </c>
      <c r="B12" s="4"/>
      <c r="C12" s="4"/>
      <c r="D12" s="23"/>
      <c r="E12" s="23"/>
      <c r="F12" s="23"/>
      <c r="G12" s="23"/>
    </row>
    <row r="13" spans="1:7" ht="33.75" customHeight="1">
      <c r="A13" s="18" t="s">
        <v>44</v>
      </c>
      <c r="B13" s="9">
        <v>832339.2976344544</v>
      </c>
      <c r="C13" s="9">
        <v>95402.84120862486</v>
      </c>
      <c r="D13" s="23"/>
      <c r="E13" s="23"/>
      <c r="F13" s="23"/>
      <c r="G13" s="23"/>
    </row>
    <row r="14" spans="1:7" ht="33.75" customHeight="1">
      <c r="A14" s="18" t="s">
        <v>38</v>
      </c>
      <c r="B14" s="9"/>
      <c r="C14" s="9"/>
      <c r="D14" s="26">
        <v>0.01</v>
      </c>
      <c r="E14" s="26">
        <v>0.01</v>
      </c>
      <c r="F14" s="26">
        <v>0.01</v>
      </c>
      <c r="G14" s="26">
        <v>0.01</v>
      </c>
    </row>
    <row r="15" spans="1:7" ht="33.75" customHeight="1">
      <c r="A15" s="18" t="s">
        <v>43</v>
      </c>
      <c r="B15" s="25">
        <v>0.013314229759582286</v>
      </c>
      <c r="C15" s="25">
        <v>0.012976633877720517</v>
      </c>
      <c r="D15" s="25">
        <v>0.014001885461716487</v>
      </c>
      <c r="E15" s="25">
        <v>0.013496704088658629</v>
      </c>
      <c r="F15" s="25">
        <v>0.014060501564388424</v>
      </c>
      <c r="G15" s="25">
        <v>0.013552363941626832</v>
      </c>
    </row>
    <row r="16" spans="1:7" ht="33.75" customHeight="1">
      <c r="A16" s="18" t="s">
        <v>39</v>
      </c>
      <c r="B16" s="9"/>
      <c r="C16" s="9"/>
      <c r="D16" s="23"/>
      <c r="E16" s="23"/>
      <c r="F16" s="23"/>
      <c r="G16" s="23"/>
    </row>
    <row r="17" spans="1:7" ht="33.75" customHeight="1">
      <c r="A17" s="18" t="s">
        <v>40</v>
      </c>
      <c r="B17" s="9"/>
      <c r="C17" s="9"/>
      <c r="D17" s="23"/>
      <c r="E17" s="23"/>
      <c r="F17" s="23"/>
      <c r="G17" s="23"/>
    </row>
    <row r="18" spans="1:7" ht="33.75" customHeight="1">
      <c r="A18" s="18" t="s">
        <v>41</v>
      </c>
      <c r="B18" s="9"/>
      <c r="C18" s="9"/>
      <c r="D18" s="23"/>
      <c r="E18" s="23"/>
      <c r="F18" s="23"/>
      <c r="G18" s="23"/>
    </row>
    <row r="19" spans="1:7" ht="16.5" customHeight="1">
      <c r="A19" s="18" t="s">
        <v>42</v>
      </c>
      <c r="B19" s="9"/>
      <c r="C19" s="9"/>
      <c r="D19" s="23"/>
      <c r="E19" s="23"/>
      <c r="F19" s="23"/>
      <c r="G19" s="23"/>
    </row>
    <row r="20" spans="1:7" ht="33.75" customHeight="1">
      <c r="A20" s="3" t="s">
        <v>10</v>
      </c>
      <c r="B20" s="9">
        <v>2212706.477471591</v>
      </c>
      <c r="C20" s="9">
        <v>259850.4807423327</v>
      </c>
      <c r="D20" s="35">
        <v>2208089.0913589713</v>
      </c>
      <c r="E20" s="35">
        <v>261551.64707109347</v>
      </c>
      <c r="F20" s="35">
        <v>2323849.167340953</v>
      </c>
      <c r="G20" s="35">
        <v>275356.69147456647</v>
      </c>
    </row>
    <row r="21" spans="1:7" ht="78.75" customHeight="1">
      <c r="A21" s="3" t="s">
        <v>6</v>
      </c>
      <c r="B21" s="35">
        <v>131054.44781072675</v>
      </c>
      <c r="C21" s="35">
        <v>13180.207893075902</v>
      </c>
      <c r="D21" s="34"/>
      <c r="E21" s="34"/>
      <c r="F21" s="34"/>
      <c r="G21" s="34"/>
    </row>
    <row r="22" spans="1:7" ht="30.75" customHeight="1">
      <c r="A22" s="3" t="s">
        <v>12</v>
      </c>
      <c r="B22" s="4">
        <v>518.8530000000001</v>
      </c>
      <c r="C22" s="4">
        <v>59.471</v>
      </c>
      <c r="D22" s="34">
        <f>B22</f>
        <v>518.8530000000001</v>
      </c>
      <c r="E22" s="34">
        <f>C22</f>
        <v>59.471</v>
      </c>
      <c r="F22" s="34">
        <f>D22</f>
        <v>518.8530000000001</v>
      </c>
      <c r="G22" s="34">
        <f>E22</f>
        <v>59.471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</sheetData>
  <sheetProtection/>
  <mergeCells count="10">
    <mergeCell ref="D7:E7"/>
    <mergeCell ref="F7:G7"/>
    <mergeCell ref="B9:G9"/>
    <mergeCell ref="D11:E11"/>
    <mergeCell ref="F11:G11"/>
    <mergeCell ref="A1:B1"/>
    <mergeCell ref="A3:B3"/>
    <mergeCell ref="A4:B4"/>
    <mergeCell ref="B11:C11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4">
      <pane xSplit="1" ySplit="5" topLeftCell="B9" activePane="bottomRight" state="frozen"/>
      <selection pane="topLeft" activeCell="A4" sqref="A4"/>
      <selection pane="topRight" activeCell="D4" sqref="D4"/>
      <selection pane="bottomLeft" activeCell="A23" sqref="A23"/>
      <selection pane="bottomRight" activeCell="B16" sqref="B16:J16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5" width="27.00390625" style="2" customWidth="1"/>
    <col min="6" max="6" width="25.75390625" style="2" customWidth="1"/>
    <col min="7" max="7" width="24.875" style="2" customWidth="1"/>
    <col min="8" max="8" width="25.375" style="2" customWidth="1"/>
    <col min="9" max="9" width="25.625" style="2" customWidth="1"/>
    <col min="10" max="10" width="26.00390625" style="2" customWidth="1"/>
    <col min="11" max="16384" width="9.125" style="2" customWidth="1"/>
  </cols>
  <sheetData>
    <row r="1" spans="1:3" ht="15.75">
      <c r="A1" s="48" t="s">
        <v>1</v>
      </c>
      <c r="B1" s="48"/>
      <c r="C1" s="12"/>
    </row>
    <row r="2" ht="19.5" customHeight="1"/>
    <row r="3" spans="1:3" s="6" customFormat="1" ht="39.75" customHeight="1">
      <c r="A3" s="55" t="s">
        <v>8</v>
      </c>
      <c r="B3" s="55"/>
      <c r="C3" s="13"/>
    </row>
    <row r="4" spans="1:3" s="6" customFormat="1" ht="16.5">
      <c r="A4" s="49"/>
      <c r="B4" s="49"/>
      <c r="C4" s="7"/>
    </row>
    <row r="5" spans="1:4" ht="15.75">
      <c r="A5" s="1"/>
      <c r="B5" s="1"/>
      <c r="C5" s="1"/>
      <c r="D5" s="1"/>
    </row>
    <row r="6" spans="1:10" ht="45.75" customHeight="1">
      <c r="A6" s="10" t="s">
        <v>2</v>
      </c>
      <c r="B6" s="11" t="s">
        <v>28</v>
      </c>
      <c r="C6" s="11" t="s">
        <v>29</v>
      </c>
      <c r="D6" s="11" t="s">
        <v>14</v>
      </c>
      <c r="E6" s="11" t="s">
        <v>28</v>
      </c>
      <c r="F6" s="11" t="s">
        <v>29</v>
      </c>
      <c r="G6" s="11" t="s">
        <v>14</v>
      </c>
      <c r="H6" s="11" t="s">
        <v>28</v>
      </c>
      <c r="I6" s="11" t="s">
        <v>29</v>
      </c>
      <c r="J6" s="11" t="s">
        <v>14</v>
      </c>
    </row>
    <row r="7" spans="1:10" ht="30.75" customHeight="1">
      <c r="A7" s="10"/>
      <c r="B7" s="51">
        <v>2016</v>
      </c>
      <c r="C7" s="61"/>
      <c r="D7" s="52"/>
      <c r="E7" s="51">
        <v>2017</v>
      </c>
      <c r="F7" s="61"/>
      <c r="G7" s="52"/>
      <c r="H7" s="51">
        <v>2018</v>
      </c>
      <c r="I7" s="61"/>
      <c r="J7" s="52"/>
    </row>
    <row r="8" spans="1:10" ht="39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  <c r="H8" s="14" t="s">
        <v>37</v>
      </c>
      <c r="I8" s="14" t="s">
        <v>37</v>
      </c>
      <c r="J8" s="14" t="s">
        <v>37</v>
      </c>
    </row>
    <row r="9" spans="1:10" ht="15.75" customHeight="1">
      <c r="A9" s="8" t="s">
        <v>11</v>
      </c>
      <c r="B9" s="60" t="s">
        <v>27</v>
      </c>
      <c r="C9" s="60"/>
      <c r="D9" s="60"/>
      <c r="E9" s="60"/>
      <c r="F9" s="60"/>
      <c r="G9" s="60"/>
      <c r="H9" s="60"/>
      <c r="I9" s="60"/>
      <c r="J9" s="60"/>
    </row>
    <row r="10" spans="1:10" ht="16.5" customHeight="1">
      <c r="A10" s="3" t="s">
        <v>9</v>
      </c>
      <c r="B10" s="16">
        <v>3389.9010601334485</v>
      </c>
      <c r="C10" s="17">
        <v>4217.36283796204</v>
      </c>
      <c r="D10" s="17">
        <v>4040.671231572262</v>
      </c>
      <c r="E10" s="29">
        <v>3350.305755947504</v>
      </c>
      <c r="F10" s="29">
        <v>4178.028223824175</v>
      </c>
      <c r="G10" s="29">
        <v>3936.241450253855</v>
      </c>
      <c r="H10" s="38">
        <v>3537.082725413111</v>
      </c>
      <c r="I10" s="38">
        <v>4410.5981976739995</v>
      </c>
      <c r="J10" s="38">
        <v>4159.284297788754</v>
      </c>
    </row>
    <row r="11" spans="1:10" ht="16.5" customHeight="1">
      <c r="A11" s="3" t="s">
        <v>4</v>
      </c>
      <c r="B11" s="50" t="s">
        <v>45</v>
      </c>
      <c r="C11" s="50"/>
      <c r="D11" s="50"/>
      <c r="E11" s="50" t="s">
        <v>46</v>
      </c>
      <c r="F11" s="50"/>
      <c r="G11" s="50"/>
      <c r="H11" s="50" t="s">
        <v>47</v>
      </c>
      <c r="I11" s="50"/>
      <c r="J11" s="50"/>
    </row>
    <row r="12" spans="1:10" ht="33.75" customHeight="1">
      <c r="A12" s="3" t="s">
        <v>10</v>
      </c>
      <c r="B12" s="9">
        <v>104222.50809380288</v>
      </c>
      <c r="C12" s="9">
        <v>571115.2755168194</v>
      </c>
      <c r="D12" s="9">
        <v>6448.911285589331</v>
      </c>
      <c r="E12" s="35">
        <v>103005.15046660602</v>
      </c>
      <c r="F12" s="35">
        <v>565788.5820702697</v>
      </c>
      <c r="G12" s="35">
        <v>6282.241354605153</v>
      </c>
      <c r="H12" s="35">
        <v>108747.60839282609</v>
      </c>
      <c r="I12" s="35">
        <v>597283.207929013</v>
      </c>
      <c r="J12" s="35">
        <v>6638.217739270852</v>
      </c>
    </row>
    <row r="13" spans="1:10" ht="78.75" customHeight="1">
      <c r="A13" s="3" t="s">
        <v>6</v>
      </c>
      <c r="B13" s="9">
        <v>47749.86231461446</v>
      </c>
      <c r="C13" s="4"/>
      <c r="D13" s="9">
        <v>552.4560215340064</v>
      </c>
      <c r="E13" s="34"/>
      <c r="F13" s="34"/>
      <c r="G13" s="34"/>
      <c r="H13" s="34"/>
      <c r="I13" s="34"/>
      <c r="J13" s="34"/>
    </row>
    <row r="14" spans="1:10" ht="30.75" customHeight="1">
      <c r="A14" s="3" t="s">
        <v>12</v>
      </c>
      <c r="B14" s="4">
        <v>30.745</v>
      </c>
      <c r="C14" s="4">
        <v>135.42</v>
      </c>
      <c r="D14" s="4">
        <v>1.596</v>
      </c>
      <c r="E14" s="34">
        <f aca="true" t="shared" si="0" ref="E14:J14">B14</f>
        <v>30.745</v>
      </c>
      <c r="F14" s="34">
        <f t="shared" si="0"/>
        <v>135.42</v>
      </c>
      <c r="G14" s="34">
        <f t="shared" si="0"/>
        <v>1.596</v>
      </c>
      <c r="H14" s="34">
        <f t="shared" si="0"/>
        <v>30.745</v>
      </c>
      <c r="I14" s="34">
        <f t="shared" si="0"/>
        <v>135.42</v>
      </c>
      <c r="J14" s="34">
        <f t="shared" si="0"/>
        <v>1.596</v>
      </c>
    </row>
    <row r="15" spans="1:10" ht="25.5" customHeight="1">
      <c r="A15" s="3" t="s">
        <v>7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</row>
    <row r="17" spans="1:4" ht="63">
      <c r="A17" s="45" t="s">
        <v>5</v>
      </c>
      <c r="B17" s="10">
        <v>2016</v>
      </c>
      <c r="C17" s="10">
        <v>2017</v>
      </c>
      <c r="D17" s="10">
        <v>2018</v>
      </c>
    </row>
    <row r="18" spans="1:4" ht="31.5">
      <c r="A18" s="18" t="s">
        <v>44</v>
      </c>
      <c r="B18" s="29">
        <f>B19+B22</f>
        <v>147865.20084037227</v>
      </c>
      <c r="C18" s="41"/>
      <c r="D18" s="41"/>
    </row>
    <row r="19" spans="1:4" ht="15.75">
      <c r="A19" s="39" t="s">
        <v>54</v>
      </c>
      <c r="B19" s="29">
        <v>136099.67259834817</v>
      </c>
      <c r="C19" s="23"/>
      <c r="D19" s="23"/>
    </row>
    <row r="20" spans="1:4" ht="15.75">
      <c r="A20" s="40" t="s">
        <v>55</v>
      </c>
      <c r="B20" s="29">
        <v>1118.2876634814002</v>
      </c>
      <c r="C20" s="23"/>
      <c r="D20" s="23"/>
    </row>
    <row r="21" spans="1:4" ht="15.75">
      <c r="A21" s="40" t="s">
        <v>56</v>
      </c>
      <c r="B21" s="29">
        <v>134981.38493486677</v>
      </c>
      <c r="C21" s="23"/>
      <c r="D21" s="23"/>
    </row>
    <row r="22" spans="1:4" ht="15.75">
      <c r="A22" s="39" t="s">
        <v>57</v>
      </c>
      <c r="B22" s="29">
        <v>11765.528242024106</v>
      </c>
      <c r="C22" s="23"/>
      <c r="D22" s="23"/>
    </row>
    <row r="23" spans="1:4" ht="31.5">
      <c r="A23" s="18" t="s">
        <v>38</v>
      </c>
      <c r="B23" s="41"/>
      <c r="C23" s="32">
        <v>0.01</v>
      </c>
      <c r="D23" s="32">
        <v>0.01</v>
      </c>
    </row>
    <row r="24" spans="1:4" ht="15.75">
      <c r="A24" s="18" t="s">
        <v>43</v>
      </c>
      <c r="B24" s="42">
        <v>0.023850149167224808</v>
      </c>
      <c r="C24" s="42">
        <v>0.02559097347779589</v>
      </c>
      <c r="D24" s="42">
        <v>0.02571950043828314</v>
      </c>
    </row>
    <row r="25" spans="1:4" ht="15.75">
      <c r="A25" s="18" t="s">
        <v>39</v>
      </c>
      <c r="B25" s="23"/>
      <c r="C25" s="23"/>
      <c r="D25" s="23"/>
    </row>
    <row r="26" spans="1:4" ht="31.5">
      <c r="A26" s="18" t="s">
        <v>40</v>
      </c>
      <c r="B26" s="23"/>
      <c r="C26" s="23"/>
      <c r="D26" s="23"/>
    </row>
    <row r="27" spans="1:4" ht="31.5">
      <c r="A27" s="18" t="s">
        <v>41</v>
      </c>
      <c r="B27" s="23"/>
      <c r="C27" s="23"/>
      <c r="D27" s="23"/>
    </row>
    <row r="28" spans="1:4" ht="31.5">
      <c r="A28" s="18" t="s">
        <v>42</v>
      </c>
      <c r="B28" s="23"/>
      <c r="C28" s="23"/>
      <c r="D28" s="23"/>
    </row>
  </sheetData>
  <sheetProtection/>
  <mergeCells count="10">
    <mergeCell ref="E7:G7"/>
    <mergeCell ref="H7:J7"/>
    <mergeCell ref="B9:J9"/>
    <mergeCell ref="E11:G11"/>
    <mergeCell ref="H11:J11"/>
    <mergeCell ref="A1:B1"/>
    <mergeCell ref="A3:B3"/>
    <mergeCell ref="A4:B4"/>
    <mergeCell ref="B11:D11"/>
    <mergeCell ref="B7:D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30</v>
      </c>
      <c r="C9" s="57"/>
      <c r="D9" s="58"/>
    </row>
    <row r="10" spans="1:4" ht="31.5" customHeight="1">
      <c r="A10" s="3" t="s">
        <v>9</v>
      </c>
      <c r="B10" s="16">
        <v>4464.492699018947</v>
      </c>
      <c r="C10" s="16">
        <v>4300.200685727698</v>
      </c>
      <c r="D10" s="16">
        <v>4525.672455741363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274417.37074649765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0.00986002646014398</v>
      </c>
      <c r="C15" s="21">
        <v>0.010734953924253148</v>
      </c>
      <c r="D15" s="21">
        <v>0.010783655614173049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753204.5632514865</v>
      </c>
      <c r="C20" s="9">
        <v>725486.85768912</v>
      </c>
      <c r="D20" s="9">
        <v>763526.2000081254</v>
      </c>
    </row>
    <row r="21" spans="1:4" ht="78.75" customHeight="1">
      <c r="A21" s="3" t="s">
        <v>6</v>
      </c>
      <c r="B21" s="9">
        <v>65488.4640478193</v>
      </c>
      <c r="C21" s="4"/>
      <c r="D21" s="4"/>
    </row>
    <row r="22" spans="1:4" ht="30.75" customHeight="1">
      <c r="A22" s="3" t="s">
        <v>12</v>
      </c>
      <c r="B22" s="4">
        <v>168.71</v>
      </c>
      <c r="C22" s="4">
        <f>B22</f>
        <v>168.71</v>
      </c>
      <c r="D22" s="4">
        <f>C22</f>
        <v>168.71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0">
      <selection activeCell="B26" sqref="B26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31.5" customHeight="1">
      <c r="A9" s="8" t="s">
        <v>11</v>
      </c>
      <c r="B9" s="56" t="s">
        <v>33</v>
      </c>
      <c r="C9" s="57"/>
      <c r="D9" s="58"/>
    </row>
    <row r="10" spans="1:4" ht="16.5" customHeight="1">
      <c r="A10" s="3" t="s">
        <v>9</v>
      </c>
      <c r="B10" s="16">
        <v>3717.596587720774</v>
      </c>
      <c r="C10" s="16">
        <v>3975.7256543717376</v>
      </c>
      <c r="D10" s="16">
        <v>4190.327136322709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162272.06741983333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27.75" customHeight="1">
      <c r="A15" s="18" t="s">
        <v>43</v>
      </c>
      <c r="B15" s="21">
        <v>0.01291885753725143</v>
      </c>
      <c r="C15" s="21">
        <v>0.012835458660314604</v>
      </c>
      <c r="D15" s="21">
        <v>0.012852633813369185</v>
      </c>
      <c r="E15" s="20"/>
      <c r="F15" s="20"/>
      <c r="G15" s="20"/>
    </row>
    <row r="16" spans="1:4" ht="27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29.25" customHeight="1">
      <c r="A18" s="18" t="s">
        <v>41</v>
      </c>
      <c r="B18" s="9"/>
      <c r="C18" s="9"/>
      <c r="D18" s="9"/>
    </row>
    <row r="19" spans="1:4" ht="31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483083.08859137597</v>
      </c>
      <c r="C20" s="9">
        <v>516625.6701573354</v>
      </c>
      <c r="D20" s="9">
        <v>544512.0597294543</v>
      </c>
    </row>
    <row r="21" spans="1:4" ht="78.75" customHeight="1">
      <c r="A21" s="3" t="s">
        <v>6</v>
      </c>
      <c r="B21" s="9">
        <v>924.5818998313806</v>
      </c>
      <c r="C21" s="4"/>
      <c r="D21" s="4"/>
    </row>
    <row r="22" spans="1:4" ht="30.75" customHeight="1">
      <c r="A22" s="3" t="s">
        <v>12</v>
      </c>
      <c r="B22" s="4">
        <v>129.945</v>
      </c>
      <c r="C22" s="4">
        <f>B22</f>
        <v>129.945</v>
      </c>
      <c r="D22" s="4">
        <f>C22</f>
        <v>129.945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pane xSplit="1" ySplit="2" topLeftCell="D9" activePane="bottomRight" state="frozen"/>
      <selection pane="topLeft" activeCell="A7" sqref="A7"/>
      <selection pane="topRight" activeCell="C7" sqref="C7"/>
      <selection pane="bottomLeft" activeCell="A18" sqref="A18"/>
      <selection pane="bottomRight" activeCell="D25" sqref="D25:G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6.625" style="2" customWidth="1"/>
    <col min="5" max="6" width="25.00390625" style="2" customWidth="1"/>
    <col min="7" max="7" width="26.00390625" style="2" customWidth="1"/>
    <col min="8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3" ht="15.75">
      <c r="A5" s="1"/>
      <c r="B5" s="1"/>
      <c r="C5" s="1"/>
    </row>
    <row r="6" spans="1:7" ht="45.75" customHeight="1">
      <c r="A6" s="10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10"/>
      <c r="B7" s="51">
        <v>2016</v>
      </c>
      <c r="C7" s="52"/>
      <c r="D7" s="59">
        <v>2017</v>
      </c>
      <c r="E7" s="59"/>
      <c r="F7" s="59">
        <v>2018</v>
      </c>
      <c r="G7" s="59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60" t="s">
        <v>52</v>
      </c>
      <c r="C9" s="60"/>
      <c r="D9" s="60"/>
      <c r="E9" s="60"/>
      <c r="F9" s="60"/>
      <c r="G9" s="60"/>
    </row>
    <row r="10" spans="1:7" ht="16.5" customHeight="1">
      <c r="A10" s="3" t="s">
        <v>9</v>
      </c>
      <c r="B10" s="16">
        <v>4847.028923642989</v>
      </c>
      <c r="C10" s="17">
        <v>4848.9379163537615</v>
      </c>
      <c r="D10" s="29">
        <v>4750.6404082616855</v>
      </c>
      <c r="E10" s="29">
        <v>5122.905141905334</v>
      </c>
      <c r="F10" s="29">
        <v>4997.302062903783</v>
      </c>
      <c r="G10" s="29">
        <v>5393.01235402191</v>
      </c>
    </row>
    <row r="11" spans="1:7" ht="16.5" customHeight="1">
      <c r="A11" s="3" t="s">
        <v>4</v>
      </c>
      <c r="B11" s="50" t="s">
        <v>45</v>
      </c>
      <c r="C11" s="50"/>
      <c r="D11" s="50" t="s">
        <v>46</v>
      </c>
      <c r="E11" s="50"/>
      <c r="F11" s="50" t="s">
        <v>47</v>
      </c>
      <c r="G11" s="50"/>
    </row>
    <row r="12" spans="1:7" ht="63">
      <c r="A12" s="3" t="s">
        <v>5</v>
      </c>
      <c r="B12" s="4"/>
      <c r="C12" s="4"/>
      <c r="D12" s="23"/>
      <c r="E12" s="23"/>
      <c r="F12" s="23"/>
      <c r="G12" s="23"/>
    </row>
    <row r="13" spans="1:7" ht="33.75" customHeight="1">
      <c r="A13" s="18" t="s">
        <v>44</v>
      </c>
      <c r="B13" s="9">
        <v>369091.29530794587</v>
      </c>
      <c r="C13" s="9">
        <v>12489.749599804421</v>
      </c>
      <c r="D13" s="23"/>
      <c r="E13" s="23"/>
      <c r="F13" s="23"/>
      <c r="G13" s="23"/>
    </row>
    <row r="14" spans="1:7" ht="33.75" customHeight="1">
      <c r="A14" s="18" t="s">
        <v>38</v>
      </c>
      <c r="B14" s="9"/>
      <c r="C14" s="9"/>
      <c r="D14" s="36">
        <v>0.01</v>
      </c>
      <c r="E14" s="36">
        <v>0.01</v>
      </c>
      <c r="F14" s="36">
        <v>0.01</v>
      </c>
      <c r="G14" s="36">
        <v>0.01</v>
      </c>
    </row>
    <row r="15" spans="1:7" ht="33.75" customHeight="1">
      <c r="A15" s="18" t="s">
        <v>43</v>
      </c>
      <c r="B15" s="37">
        <v>0.021304720904084747</v>
      </c>
      <c r="C15" s="37">
        <v>0.02138736171651762</v>
      </c>
      <c r="D15" s="37">
        <v>0.02110482143123384</v>
      </c>
      <c r="E15" s="37">
        <v>0.02287875159869932</v>
      </c>
      <c r="F15" s="37">
        <v>0.02114371967922333</v>
      </c>
      <c r="G15" s="37">
        <v>0.02292367131695183</v>
      </c>
    </row>
    <row r="16" spans="1:7" ht="33.75" customHeight="1">
      <c r="A16" s="18" t="s">
        <v>39</v>
      </c>
      <c r="B16" s="9"/>
      <c r="C16" s="9"/>
      <c r="D16" s="23"/>
      <c r="E16" s="23"/>
      <c r="F16" s="23"/>
      <c r="G16" s="23"/>
    </row>
    <row r="17" spans="1:7" ht="33.75" customHeight="1">
      <c r="A17" s="18" t="s">
        <v>40</v>
      </c>
      <c r="B17" s="9"/>
      <c r="C17" s="9"/>
      <c r="D17" s="23"/>
      <c r="E17" s="23"/>
      <c r="F17" s="23"/>
      <c r="G17" s="23"/>
    </row>
    <row r="18" spans="1:7" ht="33.75" customHeight="1">
      <c r="A18" s="18" t="s">
        <v>41</v>
      </c>
      <c r="B18" s="9"/>
      <c r="C18" s="9"/>
      <c r="D18" s="23"/>
      <c r="E18" s="23"/>
      <c r="F18" s="23"/>
      <c r="G18" s="23"/>
    </row>
    <row r="19" spans="1:7" ht="16.5" customHeight="1">
      <c r="A19" s="18" t="s">
        <v>42</v>
      </c>
      <c r="B19" s="9"/>
      <c r="C19" s="9"/>
      <c r="D19" s="23"/>
      <c r="E19" s="23"/>
      <c r="F19" s="23"/>
      <c r="G19" s="23"/>
    </row>
    <row r="20" spans="1:7" ht="33.75" customHeight="1">
      <c r="A20" s="3" t="s">
        <v>10</v>
      </c>
      <c r="B20" s="35">
        <v>1081154.036563187</v>
      </c>
      <c r="C20" s="35">
        <v>36599.78339263819</v>
      </c>
      <c r="D20" s="35">
        <v>1059654.0962648103</v>
      </c>
      <c r="E20" s="38">
        <v>38667.68801110146</v>
      </c>
      <c r="F20" s="35">
        <v>1114673.2116410034</v>
      </c>
      <c r="G20" s="38">
        <v>40706.45724815738</v>
      </c>
    </row>
    <row r="21" spans="1:7" ht="78.75" customHeight="1">
      <c r="A21" s="3" t="s">
        <v>6</v>
      </c>
      <c r="B21" s="35">
        <v>81980.88996653934</v>
      </c>
      <c r="C21" s="35">
        <v>137.5172397119773</v>
      </c>
      <c r="D21" s="23"/>
      <c r="E21" s="23"/>
      <c r="F21" s="23"/>
      <c r="G21" s="23"/>
    </row>
    <row r="22" spans="1:7" ht="30.75" customHeight="1">
      <c r="A22" s="3" t="s">
        <v>12</v>
      </c>
      <c r="B22" s="4">
        <v>223.055</v>
      </c>
      <c r="C22" s="4">
        <v>7.548</v>
      </c>
      <c r="D22" s="34">
        <f>B22</f>
        <v>223.055</v>
      </c>
      <c r="E22" s="34">
        <f>C22</f>
        <v>7.548</v>
      </c>
      <c r="F22" s="34">
        <f>D22</f>
        <v>223.055</v>
      </c>
      <c r="G22" s="34">
        <f>E22</f>
        <v>7.548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</sheetData>
  <sheetProtection/>
  <mergeCells count="10">
    <mergeCell ref="B9:G9"/>
    <mergeCell ref="B11:C11"/>
    <mergeCell ref="D11:E11"/>
    <mergeCell ref="F11:G11"/>
    <mergeCell ref="A1:B1"/>
    <mergeCell ref="A3:B3"/>
    <mergeCell ref="A4:B4"/>
    <mergeCell ref="B7:C7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31</v>
      </c>
      <c r="C9" s="57"/>
      <c r="D9" s="58"/>
    </row>
    <row r="10" spans="1:4" ht="16.5" customHeight="1">
      <c r="A10" s="3" t="s">
        <v>9</v>
      </c>
      <c r="B10" s="16">
        <v>5230.50527460741</v>
      </c>
      <c r="C10" s="16">
        <v>5464.376368394068</v>
      </c>
      <c r="D10" s="16">
        <v>5750.2356004277835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83913.73741519294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0.012353008173220152</v>
      </c>
      <c r="C15" s="21">
        <v>0.012372306818075055</v>
      </c>
      <c r="D15" s="21">
        <v>0.012373225062862217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214340.8756481371</v>
      </c>
      <c r="C20" s="9">
        <v>223924.67920042053</v>
      </c>
      <c r="D20" s="9">
        <v>235638.90466993017</v>
      </c>
    </row>
    <row r="21" spans="1:4" ht="78.75" customHeight="1">
      <c r="A21" s="3" t="s">
        <v>6</v>
      </c>
      <c r="B21" s="9">
        <v>2982.118835777408</v>
      </c>
      <c r="C21" s="4"/>
      <c r="D21" s="4"/>
    </row>
    <row r="22" spans="1:4" ht="30.75" customHeight="1">
      <c r="A22" s="3" t="s">
        <v>12</v>
      </c>
      <c r="B22" s="4">
        <v>40.979000000000006</v>
      </c>
      <c r="C22" s="4">
        <v>40.979000000000006</v>
      </c>
      <c r="D22" s="4">
        <v>40.979000000000006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47.25" customHeight="1">
      <c r="A9" s="8" t="s">
        <v>11</v>
      </c>
      <c r="B9" s="56" t="s">
        <v>32</v>
      </c>
      <c r="C9" s="57"/>
      <c r="D9" s="58"/>
    </row>
    <row r="10" spans="1:4" ht="16.5" customHeight="1">
      <c r="A10" s="3" t="s">
        <v>9</v>
      </c>
      <c r="B10" s="16">
        <v>6069.238613135666</v>
      </c>
      <c r="C10" s="16">
        <v>5590.61616931804</v>
      </c>
      <c r="D10" s="16">
        <v>5869.283873832125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80658.34147201107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0.009811901275272338</v>
      </c>
      <c r="C15" s="21">
        <v>0.01118633557541928</v>
      </c>
      <c r="D15" s="21">
        <v>0.011209183924362619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216726.44163646147</v>
      </c>
      <c r="C20" s="9">
        <v>199635.31279017788</v>
      </c>
      <c r="D20" s="9">
        <v>209586.25785067133</v>
      </c>
    </row>
    <row r="21" spans="1:4" ht="78.75" customHeight="1">
      <c r="A21" s="3" t="s">
        <v>6</v>
      </c>
      <c r="B21" s="9">
        <v>28849.66019393974</v>
      </c>
      <c r="C21" s="4"/>
      <c r="D21" s="4"/>
    </row>
    <row r="22" spans="1:4" ht="30.75" customHeight="1">
      <c r="A22" s="3" t="s">
        <v>12</v>
      </c>
      <c r="B22" s="4">
        <v>35.708999999999996</v>
      </c>
      <c r="C22" s="4">
        <f>B22</f>
        <v>35.708999999999996</v>
      </c>
      <c r="D22" s="4">
        <f>C22</f>
        <v>35.708999999999996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PageLayoutView="0" workbookViewId="0" topLeftCell="A3">
      <pane xSplit="1" ySplit="6" topLeftCell="G9" activePane="bottomRight" state="frozen"/>
      <selection pane="topLeft" activeCell="E3" sqref="E3"/>
      <selection pane="topRight" activeCell="I3" sqref="I3"/>
      <selection pane="bottomLeft" activeCell="E20" sqref="E20"/>
      <selection pane="bottomRight" activeCell="B16" sqref="B16:J16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5" width="27.00390625" style="2" customWidth="1"/>
    <col min="6" max="6" width="25.75390625" style="2" customWidth="1"/>
    <col min="7" max="7" width="24.875" style="2" customWidth="1"/>
    <col min="8" max="8" width="25.375" style="2" customWidth="1"/>
    <col min="9" max="9" width="25.625" style="2" customWidth="1"/>
    <col min="10" max="10" width="26.00390625" style="2" customWidth="1"/>
    <col min="11" max="16384" width="9.125" style="2" customWidth="1"/>
  </cols>
  <sheetData>
    <row r="1" spans="1:3" ht="15.75">
      <c r="A1" s="48" t="s">
        <v>1</v>
      </c>
      <c r="B1" s="48"/>
      <c r="C1" s="12"/>
    </row>
    <row r="2" ht="19.5" customHeight="1"/>
    <row r="3" spans="1:3" s="6" customFormat="1" ht="39.75" customHeight="1">
      <c r="A3" s="55" t="s">
        <v>8</v>
      </c>
      <c r="B3" s="55"/>
      <c r="C3" s="13"/>
    </row>
    <row r="4" spans="1:3" s="6" customFormat="1" ht="16.5">
      <c r="A4" s="49"/>
      <c r="B4" s="49"/>
      <c r="C4" s="7"/>
    </row>
    <row r="5" spans="1:4" ht="15.75">
      <c r="A5" s="1"/>
      <c r="B5" s="1"/>
      <c r="C5" s="1"/>
      <c r="D5" s="1"/>
    </row>
    <row r="6" spans="1:10" ht="63.75" customHeight="1">
      <c r="A6" s="10" t="s">
        <v>2</v>
      </c>
      <c r="B6" s="11" t="s">
        <v>28</v>
      </c>
      <c r="C6" s="11" t="s">
        <v>29</v>
      </c>
      <c r="D6" s="11" t="s">
        <v>14</v>
      </c>
      <c r="E6" s="11" t="s">
        <v>28</v>
      </c>
      <c r="F6" s="11" t="s">
        <v>29</v>
      </c>
      <c r="G6" s="11" t="s">
        <v>14</v>
      </c>
      <c r="H6" s="11" t="s">
        <v>28</v>
      </c>
      <c r="I6" s="11" t="s">
        <v>29</v>
      </c>
      <c r="J6" s="11" t="s">
        <v>14</v>
      </c>
    </row>
    <row r="7" spans="1:10" ht="30.75" customHeight="1">
      <c r="A7" s="10"/>
      <c r="B7" s="51">
        <v>2016</v>
      </c>
      <c r="C7" s="61"/>
      <c r="D7" s="52"/>
      <c r="E7" s="51">
        <v>2017</v>
      </c>
      <c r="F7" s="61"/>
      <c r="G7" s="52"/>
      <c r="H7" s="51">
        <v>2018</v>
      </c>
      <c r="I7" s="61"/>
      <c r="J7" s="52"/>
    </row>
    <row r="8" spans="1:10" ht="39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  <c r="H8" s="14" t="s">
        <v>37</v>
      </c>
      <c r="I8" s="14" t="s">
        <v>37</v>
      </c>
      <c r="J8" s="14" t="s">
        <v>37</v>
      </c>
    </row>
    <row r="9" spans="1:10" ht="15.75" customHeight="1">
      <c r="A9" s="8" t="s">
        <v>11</v>
      </c>
      <c r="B9" s="60" t="s">
        <v>53</v>
      </c>
      <c r="C9" s="60"/>
      <c r="D9" s="60"/>
      <c r="E9" s="60"/>
      <c r="F9" s="60"/>
      <c r="G9" s="60"/>
      <c r="H9" s="60"/>
      <c r="I9" s="60"/>
      <c r="J9" s="60"/>
    </row>
    <row r="10" spans="1:10" ht="16.5" customHeight="1">
      <c r="A10" s="3" t="s">
        <v>9</v>
      </c>
      <c r="B10" s="16">
        <v>3031.3948405795113</v>
      </c>
      <c r="C10" s="17">
        <v>3948.087196128093</v>
      </c>
      <c r="D10" s="17">
        <v>3115.585856485984</v>
      </c>
      <c r="E10" s="29">
        <v>3108.7855624385306</v>
      </c>
      <c r="F10" s="29">
        <v>4052.163299425745</v>
      </c>
      <c r="G10" s="29">
        <v>3301.375314816026</v>
      </c>
      <c r="H10" s="29">
        <v>3280.851659575748</v>
      </c>
      <c r="I10" s="29">
        <v>4272.297595066328</v>
      </c>
      <c r="J10" s="29">
        <v>3485.239441204113</v>
      </c>
    </row>
    <row r="11" spans="1:10" ht="16.5" customHeight="1">
      <c r="A11" s="3" t="s">
        <v>4</v>
      </c>
      <c r="B11" s="50" t="s">
        <v>45</v>
      </c>
      <c r="C11" s="50"/>
      <c r="D11" s="50"/>
      <c r="E11" s="50" t="s">
        <v>46</v>
      </c>
      <c r="F11" s="50"/>
      <c r="G11" s="50"/>
      <c r="H11" s="50" t="s">
        <v>47</v>
      </c>
      <c r="I11" s="50"/>
      <c r="J11" s="50"/>
    </row>
    <row r="12" spans="1:10" ht="33.75" customHeight="1">
      <c r="A12" s="3" t="s">
        <v>10</v>
      </c>
      <c r="B12" s="9">
        <v>35136.897597157105</v>
      </c>
      <c r="C12" s="9">
        <v>279777.2510664213</v>
      </c>
      <c r="D12" s="9">
        <v>3084.429997921124</v>
      </c>
      <c r="E12" s="35">
        <v>36033.93345422501</v>
      </c>
      <c r="F12" s="35">
        <v>287152.5000505061</v>
      </c>
      <c r="G12" s="35">
        <v>3268.3615616678653</v>
      </c>
      <c r="H12" s="35">
        <v>38028.35158614249</v>
      </c>
      <c r="I12" s="35">
        <v>302752.0967767803</v>
      </c>
      <c r="J12" s="35">
        <v>3450.387046792072</v>
      </c>
    </row>
    <row r="13" spans="1:10" ht="78.75" customHeight="1">
      <c r="A13" s="3" t="s">
        <v>6</v>
      </c>
      <c r="B13" s="9">
        <v>9584.576586247813</v>
      </c>
      <c r="C13" s="4"/>
      <c r="D13" s="9"/>
      <c r="E13" s="34"/>
      <c r="F13" s="34"/>
      <c r="G13" s="34"/>
      <c r="H13" s="34"/>
      <c r="I13" s="34"/>
      <c r="J13" s="34"/>
    </row>
    <row r="14" spans="1:10" ht="30.75" customHeight="1">
      <c r="A14" s="3" t="s">
        <v>12</v>
      </c>
      <c r="B14" s="4">
        <v>11.591</v>
      </c>
      <c r="C14" s="4">
        <v>70.86400000000002</v>
      </c>
      <c r="D14" s="4">
        <v>0.99</v>
      </c>
      <c r="E14" s="34">
        <f aca="true" t="shared" si="0" ref="E14:J14">B14</f>
        <v>11.591</v>
      </c>
      <c r="F14" s="34">
        <f t="shared" si="0"/>
        <v>70.86400000000002</v>
      </c>
      <c r="G14" s="34">
        <f t="shared" si="0"/>
        <v>0.99</v>
      </c>
      <c r="H14" s="34">
        <f t="shared" si="0"/>
        <v>11.591</v>
      </c>
      <c r="I14" s="34">
        <f t="shared" si="0"/>
        <v>70.86400000000002</v>
      </c>
      <c r="J14" s="34">
        <f t="shared" si="0"/>
        <v>0.99</v>
      </c>
    </row>
    <row r="15" spans="1:10" ht="25.5" customHeight="1">
      <c r="A15" s="3" t="s">
        <v>7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</row>
    <row r="17" spans="1:11" ht="63">
      <c r="A17" s="45" t="s">
        <v>5</v>
      </c>
      <c r="B17" s="10">
        <v>2016</v>
      </c>
      <c r="C17" s="10">
        <v>2017</v>
      </c>
      <c r="D17" s="10">
        <v>2018</v>
      </c>
      <c r="E17" s="43"/>
      <c r="F17" s="43"/>
      <c r="G17" s="43"/>
      <c r="H17" s="43"/>
      <c r="I17" s="43"/>
      <c r="J17" s="43"/>
      <c r="K17" s="44"/>
    </row>
    <row r="18" spans="1:4" ht="31.5">
      <c r="A18" s="18" t="s">
        <v>44</v>
      </c>
      <c r="B18" s="29">
        <f>B19+B22</f>
        <v>88144.79156012555</v>
      </c>
      <c r="C18" s="41"/>
      <c r="D18" s="41"/>
    </row>
    <row r="19" spans="1:4" ht="15.75">
      <c r="A19" s="39" t="s">
        <v>54</v>
      </c>
      <c r="B19" s="29">
        <v>78282.5271693497</v>
      </c>
      <c r="C19" s="23"/>
      <c r="D19" s="23"/>
    </row>
    <row r="20" spans="1:4" ht="15.75">
      <c r="A20" s="40" t="s">
        <v>55</v>
      </c>
      <c r="B20" s="29">
        <v>779.1420547076067</v>
      </c>
      <c r="C20" s="23"/>
      <c r="D20" s="23"/>
    </row>
    <row r="21" spans="1:4" ht="15.75">
      <c r="A21" s="40" t="s">
        <v>56</v>
      </c>
      <c r="B21" s="29">
        <v>77503.38511464211</v>
      </c>
      <c r="C21" s="23"/>
      <c r="D21" s="23"/>
    </row>
    <row r="22" spans="1:4" ht="15.75">
      <c r="A22" s="39" t="s">
        <v>57</v>
      </c>
      <c r="B22" s="29">
        <v>9862.264390775847</v>
      </c>
      <c r="C22" s="23"/>
      <c r="D22" s="23"/>
    </row>
    <row r="23" spans="1:4" ht="31.5">
      <c r="A23" s="18" t="s">
        <v>38</v>
      </c>
      <c r="B23" s="41"/>
      <c r="C23" s="32">
        <v>0.01</v>
      </c>
      <c r="D23" s="32">
        <v>0.01</v>
      </c>
    </row>
    <row r="24" spans="1:4" ht="15.75">
      <c r="A24" s="18" t="s">
        <v>43</v>
      </c>
      <c r="B24" s="42">
        <v>0.0016676582484421152</v>
      </c>
      <c r="C24" s="42">
        <v>0.001693344426699414</v>
      </c>
      <c r="D24" s="42">
        <v>0.0016691411607977847</v>
      </c>
    </row>
    <row r="25" spans="1:4" ht="15.75">
      <c r="A25" s="18" t="s">
        <v>39</v>
      </c>
      <c r="B25" s="23"/>
      <c r="C25" s="23"/>
      <c r="D25" s="23"/>
    </row>
    <row r="26" spans="1:4" ht="31.5">
      <c r="A26" s="18" t="s">
        <v>40</v>
      </c>
      <c r="B26" s="23"/>
      <c r="C26" s="23"/>
      <c r="D26" s="23"/>
    </row>
    <row r="27" spans="1:4" ht="31.5">
      <c r="A27" s="18" t="s">
        <v>41</v>
      </c>
      <c r="B27" s="23"/>
      <c r="C27" s="23"/>
      <c r="D27" s="23"/>
    </row>
    <row r="28" spans="1:4" ht="31.5">
      <c r="A28" s="18" t="s">
        <v>42</v>
      </c>
      <c r="B28" s="23"/>
      <c r="C28" s="23"/>
      <c r="D28" s="23"/>
    </row>
  </sheetData>
  <sheetProtection/>
  <mergeCells count="10">
    <mergeCell ref="A1:B1"/>
    <mergeCell ref="A3:B3"/>
    <mergeCell ref="A4:B4"/>
    <mergeCell ref="H7:J7"/>
    <mergeCell ref="B9:J9"/>
    <mergeCell ref="B11:D11"/>
    <mergeCell ref="E11:G11"/>
    <mergeCell ref="H11:J11"/>
    <mergeCell ref="B7:D7"/>
    <mergeCell ref="E7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15</v>
      </c>
      <c r="C9" s="57"/>
      <c r="D9" s="58"/>
    </row>
    <row r="10" spans="1:4" ht="16.5" customHeight="1">
      <c r="A10" s="3" t="s">
        <v>9</v>
      </c>
      <c r="B10" s="16">
        <v>16230.389945695668</v>
      </c>
      <c r="C10" s="16">
        <v>14375.025310940011</v>
      </c>
      <c r="D10" s="16">
        <v>15058.665630022599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49823.01343028026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0.007917233793389931</v>
      </c>
      <c r="C15" s="22">
        <v>0.009477846185160442</v>
      </c>
      <c r="D15" s="22">
        <v>0.00947996790183106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105075.54450843376</v>
      </c>
      <c r="C20" s="9">
        <v>93063.91386302563</v>
      </c>
      <c r="D20" s="9">
        <v>97489.8012887663</v>
      </c>
    </row>
    <row r="21" spans="1:4" ht="78.75" customHeight="1">
      <c r="A21" s="3" t="s">
        <v>6</v>
      </c>
      <c r="B21" s="9">
        <v>18336.0665501428</v>
      </c>
      <c r="C21" s="4"/>
      <c r="D21" s="4"/>
    </row>
    <row r="22" spans="1:4" ht="30.75" customHeight="1">
      <c r="A22" s="3" t="s">
        <v>12</v>
      </c>
      <c r="B22" s="4">
        <v>6.474</v>
      </c>
      <c r="C22" s="4">
        <f>B22</f>
        <v>6.474</v>
      </c>
      <c r="D22" s="4">
        <f>C22</f>
        <v>6.474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9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17</v>
      </c>
      <c r="C9" s="57"/>
      <c r="D9" s="58"/>
    </row>
    <row r="10" spans="1:4" ht="16.5" customHeight="1">
      <c r="A10" s="3" t="s">
        <v>9</v>
      </c>
      <c r="B10" s="15">
        <v>3383.0146118233797</v>
      </c>
      <c r="C10" s="15">
        <v>3687.9389307750375</v>
      </c>
      <c r="D10" s="15">
        <v>3886.1452264334084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95009.04497211485</v>
      </c>
      <c r="C13" s="9"/>
      <c r="D13" s="9"/>
    </row>
    <row r="14" spans="1:4" ht="33.75" customHeight="1">
      <c r="A14" s="18" t="s">
        <v>38</v>
      </c>
      <c r="B14" s="9"/>
      <c r="C14" s="9">
        <v>1</v>
      </c>
      <c r="D14" s="9">
        <v>1</v>
      </c>
    </row>
    <row r="15" spans="1:7" ht="24.75" customHeight="1">
      <c r="A15" s="18" t="s">
        <v>43</v>
      </c>
      <c r="B15" s="21">
        <v>0.0145599218279823</v>
      </c>
      <c r="C15" s="21">
        <v>0.013956151371800877</v>
      </c>
      <c r="D15" s="21">
        <v>0.013965169737306604</v>
      </c>
      <c r="E15" s="20"/>
      <c r="F15" s="20"/>
      <c r="G15" s="20"/>
    </row>
    <row r="16" spans="1:4" ht="18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266175.5896582635</v>
      </c>
      <c r="C20" s="9">
        <v>290167.0350733799</v>
      </c>
      <c r="D20" s="9">
        <v>305761.90641578054</v>
      </c>
    </row>
    <row r="21" spans="1:4" ht="78.75" customHeight="1">
      <c r="A21" s="3" t="s">
        <v>6</v>
      </c>
      <c r="B21" s="9">
        <v>-8376.15253619426</v>
      </c>
      <c r="C21" s="4"/>
      <c r="D21" s="4"/>
    </row>
    <row r="22" spans="1:4" ht="30.75" customHeight="1">
      <c r="A22" s="3" t="s">
        <v>12</v>
      </c>
      <c r="B22" s="4">
        <v>78.67999999999999</v>
      </c>
      <c r="C22" s="4">
        <f>B22</f>
        <v>78.67999999999999</v>
      </c>
      <c r="D22" s="4">
        <f>C22</f>
        <v>78.67999999999999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48</v>
      </c>
      <c r="C9" s="57"/>
      <c r="D9" s="58"/>
    </row>
    <row r="10" spans="1:4" ht="16.5" customHeight="1">
      <c r="A10" s="3" t="s">
        <v>9</v>
      </c>
      <c r="B10" s="16">
        <v>8247.869113977402</v>
      </c>
      <c r="C10" s="16">
        <v>8679.516542469953</v>
      </c>
      <c r="D10" s="16">
        <v>9123.042022892543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22016.044022738108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0.00402434323347754</v>
      </c>
      <c r="C15" s="22">
        <v>0.003999754717303476</v>
      </c>
      <c r="D15" s="22">
        <v>0.003983609796388691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39152.63468405073</v>
      </c>
      <c r="C20" s="9">
        <v>41201.66502710488</v>
      </c>
      <c r="D20" s="9">
        <v>43307.08048267091</v>
      </c>
    </row>
    <row r="21" spans="1:4" ht="78.75" customHeight="1">
      <c r="A21" s="3" t="s">
        <v>6</v>
      </c>
      <c r="B21" s="9">
        <v>444.95125213031736</v>
      </c>
      <c r="C21" s="4"/>
      <c r="D21" s="4"/>
    </row>
    <row r="22" spans="1:4" ht="30.75" customHeight="1">
      <c r="A22" s="3" t="s">
        <v>12</v>
      </c>
      <c r="B22" s="4">
        <v>4.747000000000001</v>
      </c>
      <c r="C22" s="4">
        <f>B22</f>
        <v>4.747000000000001</v>
      </c>
      <c r="D22" s="4">
        <f>C22</f>
        <v>4.747000000000001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A4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49</v>
      </c>
      <c r="C9" s="57"/>
      <c r="D9" s="58"/>
    </row>
    <row r="10" spans="1:4" ht="16.5" customHeight="1">
      <c r="A10" s="3" t="s">
        <v>9</v>
      </c>
      <c r="B10" s="16">
        <v>5303.44897501386</v>
      </c>
      <c r="C10" s="16">
        <v>5654.226494595017</v>
      </c>
      <c r="D10" s="16">
        <v>5937.528540433867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6294.580583426516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0.007257120163358033</v>
      </c>
      <c r="C15" s="22">
        <v>0.007120896032102597</v>
      </c>
      <c r="D15" s="22">
        <v>0.007104790295982237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12563.870621807835</v>
      </c>
      <c r="C20" s="9">
        <v>13394.862565695597</v>
      </c>
      <c r="D20" s="9">
        <v>14066.005112287834</v>
      </c>
    </row>
    <row r="21" spans="1:4" ht="78.75" customHeight="1">
      <c r="A21" s="3" t="s">
        <v>6</v>
      </c>
      <c r="B21" s="9">
        <v>0</v>
      </c>
      <c r="C21" s="4"/>
      <c r="D21" s="4"/>
    </row>
    <row r="22" spans="1:4" ht="30.75" customHeight="1">
      <c r="A22" s="3" t="s">
        <v>12</v>
      </c>
      <c r="B22" s="4">
        <v>2.369</v>
      </c>
      <c r="C22" s="4">
        <f>B22</f>
        <v>2.369</v>
      </c>
      <c r="D22" s="4">
        <f>C22</f>
        <v>2.369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50</v>
      </c>
      <c r="C9" s="57"/>
      <c r="D9" s="58"/>
    </row>
    <row r="10" spans="1:4" ht="16.5" customHeight="1">
      <c r="A10" s="3" t="s">
        <v>9</v>
      </c>
      <c r="B10" s="16">
        <v>6456.4031101091505</v>
      </c>
      <c r="C10" s="16">
        <v>6711.415141284366</v>
      </c>
      <c r="D10" s="16">
        <v>7064.049913688125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34570.61658438765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0.004594420008248011</v>
      </c>
      <c r="C15" s="22">
        <v>0.00462581959643058</v>
      </c>
      <c r="D15" s="22">
        <v>0.004602358846108218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80659.84405459362</v>
      </c>
      <c r="C20" s="9">
        <v>83845.70936006558</v>
      </c>
      <c r="D20" s="9">
        <v>88251.17557170575</v>
      </c>
    </row>
    <row r="21" spans="1:4" ht="78.75" customHeight="1">
      <c r="A21" s="3" t="s">
        <v>6</v>
      </c>
      <c r="B21" s="9">
        <v>1636.1664506909656</v>
      </c>
      <c r="C21" s="4"/>
      <c r="D21" s="4"/>
    </row>
    <row r="22" spans="1:4" ht="30.75" customHeight="1">
      <c r="A22" s="3" t="s">
        <v>12</v>
      </c>
      <c r="B22" s="4">
        <v>12.493</v>
      </c>
      <c r="C22" s="4">
        <f>B22</f>
        <v>12.493</v>
      </c>
      <c r="D22" s="4">
        <f>C22</f>
        <v>12.493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51</v>
      </c>
      <c r="C9" s="57"/>
      <c r="D9" s="58"/>
    </row>
    <row r="10" spans="1:4" ht="16.5" customHeight="1">
      <c r="A10" s="3" t="s">
        <v>9</v>
      </c>
      <c r="B10" s="16">
        <v>3896.9522912389452</v>
      </c>
      <c r="C10" s="16">
        <v>4180.0110460827955</v>
      </c>
      <c r="D10" s="16">
        <v>4399.42689752357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132942.47679911685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0.010518401774679439</v>
      </c>
      <c r="C15" s="22">
        <v>0.010399691171658468</v>
      </c>
      <c r="D15" s="22">
        <v>0.010473868972370386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290326.8426495926</v>
      </c>
      <c r="C20" s="9">
        <v>311415.0029442143</v>
      </c>
      <c r="D20" s="9">
        <v>327761.7032924034</v>
      </c>
    </row>
    <row r="21" spans="1:4" ht="78.75" customHeight="1">
      <c r="A21" s="3" t="s">
        <v>6</v>
      </c>
      <c r="B21" s="9"/>
      <c r="C21" s="4"/>
      <c r="D21" s="4"/>
    </row>
    <row r="22" spans="1:4" ht="30.75" customHeight="1">
      <c r="A22" s="3" t="s">
        <v>12</v>
      </c>
      <c r="B22" s="15">
        <v>74.50099999999999</v>
      </c>
      <c r="C22" s="15">
        <f>B22</f>
        <v>74.50099999999999</v>
      </c>
      <c r="D22" s="15">
        <f>C22</f>
        <v>74.50099999999999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58</v>
      </c>
      <c r="C9" s="57"/>
      <c r="D9" s="58"/>
    </row>
    <row r="10" spans="1:4" ht="16.5" customHeight="1">
      <c r="A10" s="3" t="s">
        <v>9</v>
      </c>
      <c r="B10" s="16">
        <v>6174.140760517381</v>
      </c>
      <c r="C10" s="16">
        <v>6530.563819317003</v>
      </c>
      <c r="D10" s="16">
        <v>6796.410356545983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6165.478103080031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0.005206047836950433</v>
      </c>
      <c r="C15" s="22">
        <v>0.005147980825385682</v>
      </c>
      <c r="D15" s="22">
        <v>0.005182240625710577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13629.41572884212</v>
      </c>
      <c r="C20" s="9">
        <v>14416.219631142285</v>
      </c>
      <c r="D20" s="9">
        <v>15003.075862075257</v>
      </c>
    </row>
    <row r="21" spans="1:4" ht="78.75" customHeight="1">
      <c r="A21" s="3" t="s">
        <v>6</v>
      </c>
      <c r="B21" s="9"/>
      <c r="C21" s="4"/>
      <c r="D21" s="4"/>
    </row>
    <row r="22" spans="1:4" ht="30.75" customHeight="1">
      <c r="A22" s="3" t="s">
        <v>12</v>
      </c>
      <c r="B22" s="15">
        <v>2.2075</v>
      </c>
      <c r="C22" s="15">
        <f>B22</f>
        <v>2.2075</v>
      </c>
      <c r="D22" s="15">
        <f>C22</f>
        <v>2.2075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59</v>
      </c>
      <c r="C9" s="57"/>
      <c r="D9" s="58"/>
    </row>
    <row r="10" spans="1:4" ht="16.5" customHeight="1">
      <c r="A10" s="3" t="s">
        <v>9</v>
      </c>
      <c r="B10" s="16">
        <v>5714.084927092718</v>
      </c>
      <c r="C10" s="16">
        <v>6115.871453822031</v>
      </c>
      <c r="D10" s="16">
        <v>6426.493529457951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8647.437970633877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0.005539226783400613</v>
      </c>
      <c r="C15" s="22">
        <v>0.005412838637335189</v>
      </c>
      <c r="D15" s="22">
        <v>0.005396164622920968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19485.02960138617</v>
      </c>
      <c r="C20" s="9">
        <v>20855.121657533127</v>
      </c>
      <c r="D20" s="9">
        <v>21914.342935451612</v>
      </c>
    </row>
    <row r="21" spans="1:4" ht="78.75" customHeight="1">
      <c r="A21" s="3" t="s">
        <v>6</v>
      </c>
      <c r="B21" s="9"/>
      <c r="C21" s="4"/>
      <c r="D21" s="4"/>
    </row>
    <row r="22" spans="1:4" ht="30.75" customHeight="1">
      <c r="A22" s="3" t="s">
        <v>12</v>
      </c>
      <c r="B22" s="15">
        <v>3.41</v>
      </c>
      <c r="C22" s="15">
        <f>B22</f>
        <v>3.41</v>
      </c>
      <c r="D22" s="15">
        <f>C22</f>
        <v>3.41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C26" sqref="C26"/>
    </sheetView>
  </sheetViews>
  <sheetFormatPr defaultColWidth="9.00390625" defaultRowHeight="12.75"/>
  <cols>
    <col min="1" max="1" width="48.25390625" style="2" customWidth="1"/>
    <col min="2" max="2" width="24.375" style="2" customWidth="1"/>
    <col min="3" max="3" width="22.625" style="2" customWidth="1"/>
    <col min="4" max="4" width="22.25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53.25" customHeight="1">
      <c r="A3" s="55" t="s">
        <v>35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59" t="s">
        <v>34</v>
      </c>
      <c r="C6" s="59"/>
      <c r="D6" s="59"/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0.75" customHeight="1">
      <c r="A8" s="3" t="s">
        <v>3</v>
      </c>
      <c r="B8" s="60" t="s">
        <v>37</v>
      </c>
      <c r="C8" s="60"/>
      <c r="D8" s="60"/>
    </row>
    <row r="9" spans="1:4" ht="15.75" customHeight="1">
      <c r="A9" s="8" t="s">
        <v>11</v>
      </c>
      <c r="B9" s="60" t="s">
        <v>16</v>
      </c>
      <c r="C9" s="60"/>
      <c r="D9" s="60"/>
    </row>
    <row r="10" spans="1:4" ht="16.5" customHeight="1">
      <c r="A10" s="3" t="s">
        <v>9</v>
      </c>
      <c r="B10" s="16">
        <v>446.41101902164246</v>
      </c>
      <c r="C10" s="29">
        <v>449.6647780996798</v>
      </c>
      <c r="D10" s="29">
        <v>467.52994066948366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23"/>
      <c r="D12" s="23"/>
    </row>
    <row r="13" spans="1:4" ht="33.75" customHeight="1">
      <c r="A13" s="18" t="s">
        <v>44</v>
      </c>
      <c r="B13" s="9">
        <v>213903.6086750923</v>
      </c>
      <c r="C13" s="24"/>
      <c r="D13" s="23"/>
    </row>
    <row r="14" spans="1:4" ht="33.75" customHeight="1">
      <c r="A14" s="18" t="s">
        <v>38</v>
      </c>
      <c r="B14" s="9"/>
      <c r="C14" s="32">
        <v>0.01</v>
      </c>
      <c r="D14" s="32">
        <v>0.01</v>
      </c>
    </row>
    <row r="15" spans="1:7" ht="33.75" customHeight="1">
      <c r="A15" s="18" t="s">
        <v>43</v>
      </c>
      <c r="B15" s="27">
        <v>0.0012641424645515186</v>
      </c>
      <c r="C15" s="33">
        <v>0.0012888949302060488</v>
      </c>
      <c r="D15" s="33">
        <v>0.0012727412340969527</v>
      </c>
      <c r="E15" s="20"/>
      <c r="F15" s="20"/>
      <c r="G15" s="20"/>
    </row>
    <row r="16" spans="1:4" ht="18" customHeight="1">
      <c r="A16" s="18" t="s">
        <v>39</v>
      </c>
      <c r="B16" s="9"/>
      <c r="C16" s="23"/>
      <c r="D16" s="23"/>
    </row>
    <row r="17" spans="1:4" ht="33.75" customHeight="1">
      <c r="A17" s="18" t="s">
        <v>40</v>
      </c>
      <c r="B17" s="9"/>
      <c r="C17" s="23"/>
      <c r="D17" s="23"/>
    </row>
    <row r="18" spans="1:4" ht="33.75" customHeight="1">
      <c r="A18" s="18" t="s">
        <v>41</v>
      </c>
      <c r="B18" s="9"/>
      <c r="C18" s="23"/>
      <c r="D18" s="23"/>
    </row>
    <row r="19" spans="1:4" ht="16.5" customHeight="1">
      <c r="A19" s="18" t="s">
        <v>42</v>
      </c>
      <c r="B19" s="9"/>
      <c r="C19" s="23"/>
      <c r="D19" s="23"/>
    </row>
    <row r="20" spans="1:4" ht="31.5" customHeight="1">
      <c r="A20" s="3" t="s">
        <v>10</v>
      </c>
      <c r="B20" s="30">
        <v>752630.8502118288</v>
      </c>
      <c r="C20" s="31">
        <v>758116.5558887512</v>
      </c>
      <c r="D20" s="29">
        <v>788236.4945129189</v>
      </c>
    </row>
    <row r="21" spans="1:4" ht="78.75" customHeight="1">
      <c r="A21" s="3" t="s">
        <v>6</v>
      </c>
      <c r="B21" s="9">
        <v>34918.95747204413</v>
      </c>
      <c r="C21" s="23"/>
      <c r="D21" s="23"/>
    </row>
    <row r="22" spans="1:4" ht="30.75" customHeight="1">
      <c r="A22" s="3" t="s">
        <v>12</v>
      </c>
      <c r="B22" s="28">
        <v>1685.9593920000002</v>
      </c>
      <c r="C22" s="29">
        <v>1685.9593920000002</v>
      </c>
      <c r="D22" s="29">
        <v>1685.9593920000002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7">
    <mergeCell ref="B9:D9"/>
    <mergeCell ref="A1:B1"/>
    <mergeCell ref="A3:B3"/>
    <mergeCell ref="A4:B4"/>
    <mergeCell ref="B6:D6"/>
    <mergeCell ref="B8:D8"/>
    <mergeCell ref="A6:A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18</v>
      </c>
      <c r="C9" s="57"/>
      <c r="D9" s="58"/>
    </row>
    <row r="10" spans="1:4" ht="16.5" customHeight="1">
      <c r="A10" s="3" t="s">
        <v>9</v>
      </c>
      <c r="B10" s="15">
        <v>4663.533263732698</v>
      </c>
      <c r="C10" s="15">
        <v>5361.733511680813</v>
      </c>
      <c r="D10" s="15">
        <v>5633.482659386003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42954.50185619189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0.012156539633616403</v>
      </c>
      <c r="C15" s="21">
        <v>0.010987620548039166</v>
      </c>
      <c r="D15" s="21">
        <v>0.010996815538193552</v>
      </c>
      <c r="E15" s="20"/>
      <c r="F15" s="20"/>
      <c r="G15" s="20"/>
    </row>
    <row r="16" spans="1:4" ht="30" customHeight="1">
      <c r="A16" s="18" t="s">
        <v>39</v>
      </c>
      <c r="B16" s="9"/>
      <c r="C16" s="9"/>
      <c r="D16" s="9"/>
    </row>
    <row r="17" spans="1:4" ht="32.2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100699.67376378016</v>
      </c>
      <c r="C20" s="9">
        <v>115775.91171772378</v>
      </c>
      <c r="D20" s="9">
        <v>121643.79106412196</v>
      </c>
    </row>
    <row r="21" spans="1:4" ht="78.75" customHeight="1">
      <c r="A21" s="3" t="s">
        <v>6</v>
      </c>
      <c r="B21" s="9">
        <v>-9087.916223826993</v>
      </c>
      <c r="C21" s="4"/>
      <c r="D21" s="4"/>
    </row>
    <row r="22" spans="1:4" ht="30.75" customHeight="1">
      <c r="A22" s="3" t="s">
        <v>12</v>
      </c>
      <c r="B22" s="4">
        <v>21.593</v>
      </c>
      <c r="C22" s="4">
        <f>B22</f>
        <v>21.593</v>
      </c>
      <c r="D22" s="4">
        <f>C22</f>
        <v>21.593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19</v>
      </c>
      <c r="C9" s="57"/>
      <c r="D9" s="58"/>
    </row>
    <row r="10" spans="1:4" ht="16.5" customHeight="1">
      <c r="A10" s="3" t="s">
        <v>9</v>
      </c>
      <c r="B10" s="15">
        <v>4620.003238872547</v>
      </c>
      <c r="C10" s="15">
        <v>4946.208338585717</v>
      </c>
      <c r="D10" s="15">
        <v>5201.380006901782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63153.67240673029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0.012550319130667495</v>
      </c>
      <c r="C15" s="21">
        <v>0.012239123501147137</v>
      </c>
      <c r="D15" s="21">
        <v>0.012250298884897816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160577.4525734931</v>
      </c>
      <c r="C20" s="9">
        <v>171915.36322422375</v>
      </c>
      <c r="D20" s="9">
        <v>180784.3648998852</v>
      </c>
    </row>
    <row r="21" spans="1:4" ht="93.75" customHeight="1">
      <c r="A21" s="3" t="s">
        <v>6</v>
      </c>
      <c r="B21" s="9">
        <v>-2266.325539784407</v>
      </c>
      <c r="C21" s="4"/>
      <c r="D21" s="4"/>
    </row>
    <row r="22" spans="1:4" ht="30.75" customHeight="1">
      <c r="A22" s="3" t="s">
        <v>12</v>
      </c>
      <c r="B22" s="4">
        <v>34.757</v>
      </c>
      <c r="C22" s="4">
        <v>34.757</v>
      </c>
      <c r="D22" s="4">
        <v>34.757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6" sqref="B26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35.25" customHeight="1">
      <c r="A9" s="8" t="s">
        <v>11</v>
      </c>
      <c r="B9" s="56" t="s">
        <v>20</v>
      </c>
      <c r="C9" s="57"/>
      <c r="D9" s="58"/>
    </row>
    <row r="10" spans="1:4" ht="16.5" customHeight="1">
      <c r="A10" s="3" t="s">
        <v>9</v>
      </c>
      <c r="B10" s="15">
        <v>6265.6204330945975</v>
      </c>
      <c r="C10" s="15">
        <v>7609.291411084562</v>
      </c>
      <c r="D10" s="15">
        <v>8008.871458226674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36063.99351935046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0.013468981195399242</v>
      </c>
      <c r="C15" s="21">
        <v>0.011458527458599224</v>
      </c>
      <c r="D15" s="21">
        <v>0.011423549949187062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64485.76549740961</v>
      </c>
      <c r="C20" s="9">
        <v>78314.82720288233</v>
      </c>
      <c r="D20" s="9">
        <v>82427.30504806894</v>
      </c>
    </row>
    <row r="21" spans="1:4" ht="78.75" customHeight="1">
      <c r="A21" s="3" t="s">
        <v>6</v>
      </c>
      <c r="B21" s="9">
        <v>-9447.622448791344</v>
      </c>
      <c r="C21" s="4"/>
      <c r="D21" s="4"/>
    </row>
    <row r="22" spans="1:4" ht="30.75" customHeight="1">
      <c r="A22" s="3" t="s">
        <v>12</v>
      </c>
      <c r="B22" s="4">
        <v>10.292000000000002</v>
      </c>
      <c r="C22" s="4">
        <f>B22</f>
        <v>10.292000000000002</v>
      </c>
      <c r="D22" s="4">
        <f>C22</f>
        <v>10.292000000000002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8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21</v>
      </c>
      <c r="C9" s="57"/>
      <c r="D9" s="58"/>
    </row>
    <row r="10" spans="1:4" ht="16.5" customHeight="1">
      <c r="A10" s="3" t="s">
        <v>9</v>
      </c>
      <c r="B10" s="15">
        <v>6837.176474620621</v>
      </c>
      <c r="C10" s="15">
        <v>7916.319445193638</v>
      </c>
      <c r="D10" s="15">
        <v>8322.709365128267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79056.46743097373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0.01082537476176943</v>
      </c>
      <c r="C15" s="21">
        <v>0.009694454170109086</v>
      </c>
      <c r="D15" s="21">
        <v>0.009672532773803658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146759.99302773166</v>
      </c>
      <c r="C20" s="9">
        <v>169923.79689108147</v>
      </c>
      <c r="D20" s="9">
        <v>178646.9565224783</v>
      </c>
    </row>
    <row r="21" spans="1:4" ht="78.75" customHeight="1">
      <c r="A21" s="3" t="s">
        <v>6</v>
      </c>
      <c r="B21" s="9">
        <v>-13446.667915367392</v>
      </c>
      <c r="C21" s="4"/>
      <c r="D21" s="4"/>
    </row>
    <row r="22" spans="1:4" ht="30.75" customHeight="1">
      <c r="A22" s="3" t="s">
        <v>12</v>
      </c>
      <c r="B22" s="4">
        <v>21.465000000000003</v>
      </c>
      <c r="C22" s="4">
        <f>B22</f>
        <v>21.465000000000003</v>
      </c>
      <c r="D22" s="4">
        <f>C22</f>
        <v>21.465000000000003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7">
      <selection activeCell="B25" sqref="B25:D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22</v>
      </c>
      <c r="C9" s="57"/>
      <c r="D9" s="58"/>
    </row>
    <row r="10" spans="1:4" ht="16.5" customHeight="1">
      <c r="A10" s="3" t="s">
        <v>9</v>
      </c>
      <c r="B10" s="16">
        <v>5386.133812437022</v>
      </c>
      <c r="C10" s="16">
        <v>5580.903795154166</v>
      </c>
      <c r="D10" s="16">
        <v>5858.056946807716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54897.036572564124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0.011092572182648966</v>
      </c>
      <c r="C15" s="21">
        <v>0.011189949190024254</v>
      </c>
      <c r="D15" s="21">
        <v>0.011203266633672743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138687.5595364409</v>
      </c>
      <c r="C20" s="9">
        <v>143702.69182142464</v>
      </c>
      <c r="D20" s="9">
        <v>150839.1083233519</v>
      </c>
    </row>
    <row r="21" spans="1:4" ht="78.75" customHeight="1">
      <c r="A21" s="3" t="s">
        <v>6</v>
      </c>
      <c r="B21" s="9">
        <v>2908.299060959055</v>
      </c>
      <c r="C21" s="4"/>
      <c r="D21" s="4"/>
    </row>
    <row r="22" spans="1:4" ht="30.75" customHeight="1">
      <c r="A22" s="3" t="s">
        <v>12</v>
      </c>
      <c r="B22" s="4">
        <v>25.749000000000002</v>
      </c>
      <c r="C22" s="4">
        <f>B22</f>
        <v>25.749000000000002</v>
      </c>
      <c r="D22" s="4">
        <f>C22</f>
        <v>25.749000000000002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7">
      <selection activeCell="B26" sqref="B26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67.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>
      <c r="A9" s="8" t="s">
        <v>11</v>
      </c>
      <c r="B9" s="56" t="s">
        <v>23</v>
      </c>
      <c r="C9" s="57"/>
      <c r="D9" s="58"/>
    </row>
    <row r="10" spans="1:4" ht="16.5" customHeight="1">
      <c r="A10" s="3" t="s">
        <v>9</v>
      </c>
      <c r="B10" s="16">
        <v>3585.5798634344596</v>
      </c>
      <c r="C10" s="16">
        <v>3623.8149800288975</v>
      </c>
      <c r="D10" s="16">
        <v>3814.93558452702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85138.65047405048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5" ht="33.75" customHeight="1">
      <c r="A15" s="18" t="s">
        <v>43</v>
      </c>
      <c r="B15" s="21">
        <v>0.012599184324310914</v>
      </c>
      <c r="C15" s="21">
        <v>0.013071214052391736</v>
      </c>
      <c r="D15" s="21">
        <v>0.013096712296986326</v>
      </c>
      <c r="E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294992.82652447984</v>
      </c>
      <c r="C20" s="9">
        <v>298138.5060369374</v>
      </c>
      <c r="D20" s="9">
        <v>313862.38041020697</v>
      </c>
    </row>
    <row r="21" spans="1:4" ht="78.75" customHeight="1">
      <c r="A21" s="3" t="s">
        <v>6</v>
      </c>
      <c r="B21" s="9">
        <v>13849.106961264453</v>
      </c>
      <c r="C21" s="4"/>
      <c r="D21" s="4"/>
    </row>
    <row r="22" spans="1:4" ht="30.75" customHeight="1">
      <c r="A22" s="3" t="s">
        <v>12</v>
      </c>
      <c r="B22" s="4">
        <v>82.27199999999999</v>
      </c>
      <c r="C22" s="4">
        <f>B22</f>
        <v>82.27199999999999</v>
      </c>
      <c r="D22" s="4">
        <f>C22</f>
        <v>82.27199999999999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  <row r="26" spans="2:4" ht="15.75">
      <c r="B26" s="46"/>
      <c r="C26" s="46"/>
      <c r="D26" s="46"/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0">
      <selection activeCell="B26" sqref="B26:D2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8" t="s">
        <v>1</v>
      </c>
      <c r="B1" s="48"/>
    </row>
    <row r="2" ht="19.5" customHeight="1"/>
    <row r="3" spans="1:2" s="6" customFormat="1" ht="39.75" customHeight="1">
      <c r="A3" s="55" t="s">
        <v>8</v>
      </c>
      <c r="B3" s="55"/>
    </row>
    <row r="4" spans="1:2" s="6" customFormat="1" ht="16.5">
      <c r="A4" s="49"/>
      <c r="B4" s="49"/>
    </row>
    <row r="5" spans="1:2" ht="15.75">
      <c r="A5" s="1"/>
      <c r="B5" s="1"/>
    </row>
    <row r="6" spans="1:4" ht="45.75" customHeight="1">
      <c r="A6" s="53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4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6" t="s">
        <v>37</v>
      </c>
      <c r="C8" s="57"/>
      <c r="D8" s="58"/>
    </row>
    <row r="9" spans="1:4" ht="15.75" customHeight="1">
      <c r="A9" s="8" t="s">
        <v>11</v>
      </c>
      <c r="B9" s="56" t="s">
        <v>24</v>
      </c>
      <c r="C9" s="57"/>
      <c r="D9" s="58"/>
    </row>
    <row r="10" spans="1:4" ht="16.5" customHeight="1">
      <c r="A10" s="3" t="s">
        <v>9</v>
      </c>
      <c r="B10" s="16">
        <v>5773.8589606060295</v>
      </c>
      <c r="C10" s="16">
        <v>6654.9144391977</v>
      </c>
      <c r="D10" s="16">
        <v>6997.9861626848715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86551.29679871243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0.020797370738507695</v>
      </c>
      <c r="C15" s="21">
        <v>0.018720773052575215</v>
      </c>
      <c r="D15" s="21">
        <v>0.018729228686186667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196265.01378892013</v>
      </c>
      <c r="C20" s="9">
        <v>226213.8516172082</v>
      </c>
      <c r="D20" s="9">
        <v>237875.54564198412</v>
      </c>
    </row>
    <row r="21" spans="1:4" ht="78.75" customHeight="1">
      <c r="A21" s="3" t="s">
        <v>6</v>
      </c>
      <c r="B21" s="9">
        <v>-17540.050778720357</v>
      </c>
      <c r="C21" s="4"/>
      <c r="D21" s="4"/>
    </row>
    <row r="22" spans="1:4" ht="30.75" customHeight="1">
      <c r="A22" s="3" t="s">
        <v>12</v>
      </c>
      <c r="B22" s="4">
        <v>33.992</v>
      </c>
      <c r="C22" s="4">
        <f>B22</f>
        <v>33.992</v>
      </c>
      <c r="D22" s="4">
        <f>C22</f>
        <v>33.992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2018-07-25T12:39:28Z</dcterms:modified>
  <cp:category/>
  <cp:version/>
  <cp:contentType/>
  <cp:contentStatus/>
</cp:coreProperties>
</file>