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т6!$A$1:$H$32</definedName>
  </definedNames>
  <calcPr calcId="124519"/>
</workbook>
</file>

<file path=xl/calcChain.xml><?xml version="1.0" encoding="utf-8"?>
<calcChain xmlns="http://schemas.openxmlformats.org/spreadsheetml/2006/main">
  <c r="C17" i="100"/>
  <c r="F17"/>
  <c r="I19" i="97"/>
  <c r="P15"/>
  <c r="O15"/>
  <c r="O14"/>
  <c r="P14" s="1"/>
  <c r="H15"/>
  <c r="H14"/>
  <c r="P17"/>
  <c r="I17"/>
  <c r="I15"/>
  <c r="I14"/>
  <c r="C20" i="100"/>
  <c r="P19" i="97" l="1"/>
  <c r="C5" i="100"/>
  <c r="C6" s="1"/>
  <c r="P26" i="101"/>
  <c r="P22" i="98"/>
  <c r="F20" i="100"/>
  <c r="F5" l="1"/>
  <c r="F6" s="1"/>
  <c r="C7"/>
  <c r="F7" l="1"/>
</calcChain>
</file>

<file path=xl/sharedStrings.xml><?xml version="1.0" encoding="utf-8"?>
<sst xmlns="http://schemas.openxmlformats.org/spreadsheetml/2006/main" count="1022" uniqueCount="177">
  <si>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</si>
  <si>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</si>
  <si>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</si>
  <si>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</si>
  <si>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</si>
  <si>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</si>
  <si>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</si>
  <si>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</si>
  <si>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</si>
  <si>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</si>
  <si>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</si>
  <si>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</si>
  <si>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</si>
  <si>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</si>
  <si>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</si>
  <si>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</si>
  <si>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</si>
  <si>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</si>
  <si>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</si>
  <si>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</si>
  <si>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</si>
  <si>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</si>
  <si>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</si>
  <si>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</si>
  <si>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</si>
  <si>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</si>
  <si>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</si>
  <si>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</si>
  <si>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</si>
  <si>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</si>
  <si>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</si>
  <si>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</si>
  <si>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</si>
  <si>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</si>
  <si>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</si>
  <si>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</si>
  <si>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</si>
  <si>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</si>
  <si>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</si>
  <si>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</si>
  <si>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</si>
  <si>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</si>
  <si>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</si>
  <si>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</si>
  <si>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</si>
  <si>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</si>
  <si>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</si>
  <si>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</si>
  <si>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</si>
  <si>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</si>
  <si>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</si>
  <si>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</si>
  <si>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</si>
  <si>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</si>
  <si>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</si>
  <si>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</si>
  <si>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</si>
  <si>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</si>
  <si>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</si>
  <si>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</si>
  <si>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</si>
  <si>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</si>
  <si>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</si>
  <si>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</si>
  <si>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</si>
  <si>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</si>
  <si>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</si>
  <si>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</si>
  <si>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</si>
  <si>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</si>
  <si>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</si>
  <si>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</si>
  <si>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</si>
  <si>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</si>
  <si>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</si>
  <si>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</si>
  <si>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</si>
  <si>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</si>
  <si>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</si>
  <si>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</si>
  <si>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</si>
  <si>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</si>
  <si>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</si>
  <si>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</si>
  <si>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</si>
  <si>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</si>
  <si>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</si>
  <si>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</si>
  <si>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</si>
  <si>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</si>
  <si>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</si>
  <si>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</si>
  <si>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</si>
  <si>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</si>
  <si>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</si>
  <si>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</si>
  <si>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</si>
  <si>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</si>
  <si>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</si>
  <si>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</si>
  <si>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</si>
  <si>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</si>
  <si>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</si>
  <si>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</si>
  <si>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</si>
  <si>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</si>
  <si>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</si>
  <si>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</si>
  <si>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</si>
  <si>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</si>
  <si>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</si>
  <si>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</si>
  <si>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</si>
  <si>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</si>
  <si>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</si>
  <si>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</si>
  <si>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</si>
  <si>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</si>
  <si>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</si>
  <si>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</si>
  <si>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</si>
  <si>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</si>
  <si>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</si>
  <si>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</si>
  <si>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</si>
  <si>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</si>
  <si>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</si>
  <si>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</si>
  <si>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</si>
  <si>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</si>
  <si>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</si>
  <si>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</si>
  <si>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</si>
  <si>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</si>
  <si>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</si>
  <si>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</si>
  <si>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</si>
  <si>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</si>
  <si>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</si>
  <si>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</si>
  <si>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</si>
  <si>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</si>
  <si>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</si>
  <si>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</si>
  <si>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</si>
  <si>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</si>
  <si>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</si>
  <si>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</si>
  <si>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</si>
  <si>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</si>
  <si>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</si>
  <si>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</si>
  <si>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</si>
  <si>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</si>
  <si>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</si>
  <si>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</si>
  <si>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</si>
  <si>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</si>
  <si>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</si>
  <si>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</si>
  <si>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</si>
  <si>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</si>
  <si>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</si>
  <si>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</si>
  <si>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</si>
  <si>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</si>
  <si>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</si>
  <si>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</si>
  <si>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</si>
  <si>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</si>
  <si>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Реконструкция, модернизация, техническое перевооружение  трансформаторных и иных подстанций, распределительных пунктов</t>
    </r>
  </si>
  <si>
    <t>2024 год</t>
  </si>
  <si>
    <t>2025 год</t>
  </si>
  <si>
    <t>2026 год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</si>
  <si>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ТП-93, г. Ковдор. Замена силового трансформатора ТМ-400/6/0,4 на ТМГ 6/0,4-400 кВА. 2 шт.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</si>
  <si>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>Q_Кр_ТП93_12121_12</t>
    </r>
  </si>
  <si>
    <r>
      <t xml:space="preserve">Год раскрытия информации: </t>
    </r>
    <r>
      <rPr>
        <b/>
        <u/>
        <sz val="12"/>
        <color rgb="FFFF0000"/>
        <rFont val="Times New Roman"/>
        <family val="1"/>
        <charset val="204"/>
      </rPr>
      <t xml:space="preserve">  2022  </t>
    </r>
    <r>
      <rPr>
        <b/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</si>
</sst>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52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8" t="s">
        <v>42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0" t="s">
        <v>146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1" t="s">
        <v>39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2" t="s">
        <v>176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4" t="s">
        <v>174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5" t="s">
        <v>175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7" t="s">
        <v>40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3" t="s">
        <v>41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6" t="s">
        <v>147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6" t="s">
        <v>170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3" t="s">
        <v>48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7" t="s">
        <v>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</row>
    <row r="17" spans="1:17" ht="15" customHeight="1">
      <c r="A17" s="128" t="s">
        <v>0</v>
      </c>
      <c r="B17" s="129" t="s">
        <v>2</v>
      </c>
      <c r="C17" s="130" t="s">
        <v>34</v>
      </c>
      <c r="D17" s="130"/>
      <c r="E17" s="130"/>
      <c r="F17" s="130"/>
      <c r="G17" s="130"/>
      <c r="H17" s="130"/>
      <c r="I17" s="130"/>
      <c r="J17" s="130" t="s">
        <v>35</v>
      </c>
      <c r="K17" s="130"/>
      <c r="L17" s="130"/>
      <c r="M17" s="130"/>
      <c r="N17" s="130"/>
      <c r="O17" s="130"/>
      <c r="P17" s="130"/>
      <c r="Q17" s="44"/>
    </row>
    <row r="18" spans="1:17" ht="41.25" customHeight="1">
      <c r="A18" s="128"/>
      <c r="B18" s="129"/>
      <c r="C18" s="131" t="s">
        <v>59</v>
      </c>
      <c r="D18" s="132"/>
      <c r="E18" s="132"/>
      <c r="F18" s="132"/>
      <c r="G18" s="132"/>
      <c r="H18" s="132"/>
      <c r="I18" s="133"/>
      <c r="J18" s="131" t="s">
        <v>59</v>
      </c>
      <c r="K18" s="132"/>
      <c r="L18" s="132"/>
      <c r="M18" s="132"/>
      <c r="N18" s="132"/>
      <c r="O18" s="132"/>
      <c r="P18" s="133"/>
      <c r="Q18" s="44"/>
    </row>
    <row r="19" spans="1:17" ht="33.75" customHeight="1">
      <c r="A19" s="128"/>
      <c r="B19" s="129"/>
      <c r="C19" s="129" t="s">
        <v>12</v>
      </c>
      <c r="D19" s="129"/>
      <c r="E19" s="129"/>
      <c r="F19" s="129"/>
      <c r="G19" s="129" t="s">
        <v>110</v>
      </c>
      <c r="H19" s="134"/>
      <c r="I19" s="134"/>
      <c r="J19" s="129" t="s">
        <v>12</v>
      </c>
      <c r="K19" s="129"/>
      <c r="L19" s="129"/>
      <c r="M19" s="129"/>
      <c r="N19" s="129" t="s">
        <v>110</v>
      </c>
      <c r="O19" s="134"/>
      <c r="P19" s="134"/>
    </row>
    <row r="20" spans="1:17" s="9" customFormat="1" ht="63">
      <c r="A20" s="128"/>
      <c r="B20" s="129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15"/>
      <c r="B54" s="115"/>
      <c r="C54" s="115"/>
      <c r="D54" s="115"/>
      <c r="E54" s="115"/>
      <c r="F54" s="115"/>
      <c r="G54" s="115"/>
      <c r="H54" s="87"/>
      <c r="I54" s="37"/>
    </row>
    <row r="55" spans="1:16" s="57" customFormat="1" ht="41.25" customHeight="1">
      <c r="A55" s="115"/>
      <c r="B55" s="115"/>
      <c r="C55" s="115"/>
      <c r="D55" s="115"/>
      <c r="E55" s="115"/>
      <c r="F55" s="115"/>
      <c r="G55" s="115"/>
      <c r="H55" s="87"/>
      <c r="I55" s="37"/>
    </row>
    <row r="56" spans="1:16" s="57" customFormat="1" ht="38.25" customHeight="1">
      <c r="A56" s="115"/>
      <c r="B56" s="115"/>
      <c r="C56" s="115"/>
      <c r="D56" s="115"/>
      <c r="E56" s="115"/>
      <c r="F56" s="115"/>
      <c r="G56" s="115"/>
      <c r="H56" s="90"/>
      <c r="I56" s="37"/>
    </row>
    <row r="57" spans="1:16" s="57" customFormat="1" ht="18.75" customHeight="1">
      <c r="A57" s="116"/>
      <c r="B57" s="116"/>
      <c r="C57" s="116"/>
      <c r="D57" s="116"/>
      <c r="E57" s="116"/>
      <c r="F57" s="116"/>
      <c r="G57" s="116"/>
      <c r="H57" s="87"/>
      <c r="I57" s="37"/>
    </row>
    <row r="58" spans="1:16" s="57" customFormat="1" ht="217.5" customHeight="1">
      <c r="A58" s="111"/>
      <c r="B58" s="114"/>
      <c r="C58" s="114"/>
      <c r="D58" s="114"/>
      <c r="E58" s="114"/>
      <c r="F58" s="114"/>
      <c r="G58" s="114"/>
      <c r="H58" s="87"/>
      <c r="I58" s="37"/>
    </row>
    <row r="59" spans="1:16" ht="53.25" customHeight="1">
      <c r="A59" s="111"/>
      <c r="B59" s="112"/>
      <c r="C59" s="112"/>
      <c r="D59" s="112"/>
      <c r="E59" s="112"/>
      <c r="F59" s="112"/>
      <c r="G59" s="112"/>
    </row>
    <row r="60" spans="1:16">
      <c r="A60" s="113"/>
      <c r="B60" s="113"/>
      <c r="C60" s="113"/>
      <c r="D60" s="113"/>
      <c r="E60" s="113"/>
      <c r="F60" s="113"/>
      <c r="G60" s="113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7" t="s">
        <v>15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9" customFormat="1">
      <c r="A3" s="128" t="s">
        <v>0</v>
      </c>
      <c r="B3" s="129" t="s">
        <v>2</v>
      </c>
      <c r="C3" s="130" t="s">
        <v>34</v>
      </c>
      <c r="D3" s="130"/>
      <c r="E3" s="130"/>
      <c r="F3" s="130"/>
      <c r="G3" s="130"/>
      <c r="H3" s="130"/>
      <c r="I3" s="130"/>
      <c r="J3" s="130" t="s">
        <v>35</v>
      </c>
      <c r="K3" s="130"/>
      <c r="L3" s="130"/>
      <c r="M3" s="130"/>
      <c r="N3" s="130"/>
      <c r="O3" s="130"/>
      <c r="P3" s="130"/>
    </row>
    <row r="4" spans="1:16" s="19" customFormat="1" ht="47.25" customHeight="1">
      <c r="A4" s="128"/>
      <c r="B4" s="129"/>
      <c r="C4" s="129" t="s">
        <v>59</v>
      </c>
      <c r="D4" s="129"/>
      <c r="E4" s="129"/>
      <c r="F4" s="129"/>
      <c r="G4" s="129"/>
      <c r="H4" s="129"/>
      <c r="I4" s="129"/>
      <c r="J4" s="129" t="s">
        <v>59</v>
      </c>
      <c r="K4" s="129"/>
      <c r="L4" s="129"/>
      <c r="M4" s="129"/>
      <c r="N4" s="129"/>
      <c r="O4" s="129"/>
      <c r="P4" s="129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5"/>
      <c r="B47" s="115"/>
      <c r="C47" s="115"/>
      <c r="D47" s="115"/>
      <c r="E47" s="115"/>
      <c r="F47" s="115"/>
      <c r="G47" s="115"/>
      <c r="H47" s="87"/>
      <c r="I47" s="37"/>
    </row>
    <row r="48" spans="1:16" s="57" customFormat="1" ht="41.25" customHeight="1">
      <c r="A48" s="115"/>
      <c r="B48" s="115"/>
      <c r="C48" s="115"/>
      <c r="D48" s="115"/>
      <c r="E48" s="115"/>
      <c r="F48" s="115"/>
      <c r="G48" s="115"/>
      <c r="H48" s="87"/>
      <c r="I48" s="37"/>
    </row>
    <row r="49" spans="1:9" s="57" customFormat="1" ht="38.25" customHeight="1">
      <c r="A49" s="115"/>
      <c r="B49" s="115"/>
      <c r="C49" s="115"/>
      <c r="D49" s="115"/>
      <c r="E49" s="115"/>
      <c r="F49" s="115"/>
      <c r="G49" s="115"/>
      <c r="H49" s="90"/>
      <c r="I49" s="37"/>
    </row>
    <row r="50" spans="1:9" s="57" customFormat="1" ht="18.75" customHeight="1">
      <c r="A50" s="116"/>
      <c r="B50" s="116"/>
      <c r="C50" s="116"/>
      <c r="D50" s="116"/>
      <c r="E50" s="116"/>
      <c r="F50" s="116"/>
      <c r="G50" s="116"/>
      <c r="H50" s="87"/>
      <c r="I50" s="37"/>
    </row>
    <row r="51" spans="1:9" s="57" customFormat="1" ht="217.5" customHeight="1">
      <c r="A51" s="111"/>
      <c r="B51" s="114"/>
      <c r="C51" s="114"/>
      <c r="D51" s="114"/>
      <c r="E51" s="114"/>
      <c r="F51" s="114"/>
      <c r="G51" s="114"/>
      <c r="H51" s="87"/>
      <c r="I51" s="37"/>
    </row>
    <row r="52" spans="1:9" ht="53.25" customHeight="1">
      <c r="A52" s="111"/>
      <c r="B52" s="112"/>
      <c r="C52" s="112"/>
      <c r="D52" s="112"/>
      <c r="E52" s="112"/>
      <c r="F52" s="112"/>
      <c r="G52" s="112"/>
    </row>
    <row r="53" spans="1:9">
      <c r="A53" s="113"/>
      <c r="B53" s="113"/>
      <c r="C53" s="113"/>
      <c r="D53" s="113"/>
      <c r="E53" s="113"/>
      <c r="F53" s="113"/>
      <c r="G53" s="113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D14" sqref="D1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34</v>
      </c>
      <c r="D2" s="130"/>
      <c r="E2" s="130"/>
      <c r="F2" s="130"/>
      <c r="G2" s="130"/>
      <c r="H2" s="130"/>
      <c r="I2" s="130"/>
      <c r="J2" s="130" t="s">
        <v>35</v>
      </c>
      <c r="K2" s="130"/>
      <c r="L2" s="130"/>
      <c r="M2" s="130"/>
      <c r="N2" s="130"/>
      <c r="O2" s="130"/>
      <c r="P2" s="130"/>
    </row>
    <row r="3" spans="1:16" ht="45" customHeight="1">
      <c r="A3" s="128"/>
      <c r="B3" s="129"/>
      <c r="C3" s="131" t="s">
        <v>59</v>
      </c>
      <c r="D3" s="132"/>
      <c r="E3" s="132"/>
      <c r="F3" s="132"/>
      <c r="G3" s="132"/>
      <c r="H3" s="132"/>
      <c r="I3" s="133"/>
      <c r="J3" s="131" t="s">
        <v>59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162</v>
      </c>
      <c r="B13" s="14" t="s">
        <v>163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168</v>
      </c>
      <c r="E14" s="101">
        <v>1</v>
      </c>
      <c r="F14" s="101" t="s">
        <v>60</v>
      </c>
      <c r="G14" s="16" t="s">
        <v>169</v>
      </c>
      <c r="H14" s="3">
        <f>395*1.12</f>
        <v>442.40000000000003</v>
      </c>
      <c r="I14" s="18">
        <f>E14*H14</f>
        <v>442.40000000000003</v>
      </c>
      <c r="J14" s="105">
        <v>6</v>
      </c>
      <c r="K14" s="109" t="s">
        <v>168</v>
      </c>
      <c r="L14" s="108">
        <v>1</v>
      </c>
      <c r="M14" s="108" t="s">
        <v>60</v>
      </c>
      <c r="N14" s="16" t="s">
        <v>169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 t="s">
        <v>168</v>
      </c>
      <c r="E15" s="101">
        <v>1</v>
      </c>
      <c r="F15" s="101" t="s">
        <v>60</v>
      </c>
      <c r="G15" s="16" t="s">
        <v>169</v>
      </c>
      <c r="H15" s="3">
        <f>395*1.12</f>
        <v>442.40000000000003</v>
      </c>
      <c r="I15" s="18">
        <f>E15*H15</f>
        <v>442.40000000000003</v>
      </c>
      <c r="J15" s="105">
        <v>6</v>
      </c>
      <c r="K15" s="109" t="s">
        <v>168</v>
      </c>
      <c r="L15" s="108">
        <v>1</v>
      </c>
      <c r="M15" s="108" t="s">
        <v>60</v>
      </c>
      <c r="N15" s="16" t="s">
        <v>169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164</v>
      </c>
      <c r="C17" s="101"/>
      <c r="D17" s="101"/>
      <c r="E17" s="3">
        <v>1</v>
      </c>
      <c r="F17" s="101" t="s">
        <v>165</v>
      </c>
      <c r="G17" s="16" t="s">
        <v>166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165</v>
      </c>
      <c r="N17" s="16" t="s">
        <v>166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16"/>
      <c r="B20" s="116"/>
      <c r="C20" s="116"/>
      <c r="D20" s="116"/>
      <c r="E20" s="116"/>
      <c r="F20" s="116"/>
      <c r="G20" s="116"/>
      <c r="H20" s="66"/>
      <c r="I20" s="37"/>
    </row>
    <row r="21" spans="1:16" s="57" customFormat="1" ht="217.5" customHeight="1">
      <c r="A21" s="111"/>
      <c r="B21" s="114"/>
      <c r="C21" s="114"/>
      <c r="D21" s="114"/>
      <c r="E21" s="114"/>
      <c r="F21" s="114"/>
      <c r="G21" s="114"/>
      <c r="H21" s="66"/>
      <c r="I21" s="37"/>
    </row>
    <row r="22" spans="1:16" ht="53.25" customHeight="1">
      <c r="A22" s="111"/>
      <c r="B22" s="112"/>
      <c r="C22" s="112"/>
      <c r="D22" s="112"/>
      <c r="E22" s="112"/>
      <c r="F22" s="112"/>
      <c r="G22" s="112"/>
    </row>
    <row r="23" spans="1:16">
      <c r="A23" s="113"/>
      <c r="B23" s="113"/>
      <c r="C23" s="113"/>
      <c r="D23" s="113"/>
      <c r="E23" s="113"/>
      <c r="F23" s="113"/>
      <c r="G23" s="113"/>
    </row>
    <row r="24" spans="1:16">
      <c r="B24"/>
    </row>
    <row r="28" spans="1:16">
      <c r="B28"/>
    </row>
  </sheetData>
  <mergeCells count="15"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G4:I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7" t="s">
        <v>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>
      <c r="A2" s="128" t="s">
        <v>0</v>
      </c>
      <c r="B2" s="129" t="s">
        <v>2</v>
      </c>
      <c r="C2" s="130" t="s">
        <v>34</v>
      </c>
      <c r="D2" s="130"/>
      <c r="E2" s="130"/>
      <c r="F2" s="130"/>
      <c r="G2" s="130"/>
      <c r="H2" s="130"/>
      <c r="I2" s="130"/>
      <c r="J2" s="130" t="s">
        <v>35</v>
      </c>
      <c r="K2" s="130"/>
      <c r="L2" s="130"/>
      <c r="M2" s="130"/>
      <c r="N2" s="130"/>
      <c r="O2" s="130"/>
      <c r="P2" s="130"/>
    </row>
    <row r="3" spans="1:16" ht="41.25" customHeight="1">
      <c r="A3" s="128"/>
      <c r="B3" s="129"/>
      <c r="C3" s="131" t="s">
        <v>59</v>
      </c>
      <c r="D3" s="132"/>
      <c r="E3" s="132"/>
      <c r="F3" s="132"/>
      <c r="G3" s="132"/>
      <c r="H3" s="132"/>
      <c r="I3" s="133"/>
      <c r="J3" s="131" t="s">
        <v>59</v>
      </c>
      <c r="K3" s="132"/>
      <c r="L3" s="132"/>
      <c r="M3" s="132"/>
      <c r="N3" s="132"/>
      <c r="O3" s="132"/>
      <c r="P3" s="133"/>
    </row>
    <row r="4" spans="1:16" ht="33.75" customHeight="1">
      <c r="A4" s="128"/>
      <c r="B4" s="129"/>
      <c r="C4" s="129" t="s">
        <v>12</v>
      </c>
      <c r="D4" s="129"/>
      <c r="E4" s="129"/>
      <c r="F4" s="129"/>
      <c r="G4" s="129" t="s">
        <v>110</v>
      </c>
      <c r="H4" s="134"/>
      <c r="I4" s="134"/>
      <c r="J4" s="129" t="s">
        <v>12</v>
      </c>
      <c r="K4" s="129"/>
      <c r="L4" s="129"/>
      <c r="M4" s="129"/>
      <c r="N4" s="129" t="s">
        <v>110</v>
      </c>
      <c r="O4" s="134"/>
      <c r="P4" s="134"/>
    </row>
    <row r="5" spans="1:16" s="9" customFormat="1" ht="63">
      <c r="A5" s="128"/>
      <c r="B5" s="129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15"/>
      <c r="B24" s="115"/>
      <c r="C24" s="115"/>
      <c r="D24" s="115"/>
      <c r="E24" s="115"/>
      <c r="F24" s="115"/>
      <c r="G24" s="115"/>
      <c r="H24" s="87"/>
      <c r="I24" s="37"/>
    </row>
    <row r="25" spans="1:16" s="57" customFormat="1" ht="41.25" customHeight="1">
      <c r="A25" s="115"/>
      <c r="B25" s="115"/>
      <c r="C25" s="115"/>
      <c r="D25" s="115"/>
      <c r="E25" s="115"/>
      <c r="F25" s="115"/>
      <c r="G25" s="115"/>
      <c r="H25" s="87"/>
      <c r="I25" s="37"/>
    </row>
    <row r="26" spans="1:16" s="57" customFormat="1" ht="38.25" customHeight="1">
      <c r="A26" s="115"/>
      <c r="B26" s="115"/>
      <c r="C26" s="115"/>
      <c r="D26" s="115"/>
      <c r="E26" s="115"/>
      <c r="F26" s="115"/>
      <c r="G26" s="115"/>
      <c r="H26" s="90"/>
      <c r="I26" s="37"/>
    </row>
    <row r="27" spans="1:16" s="57" customFormat="1" ht="18.75" customHeight="1">
      <c r="A27" s="116"/>
      <c r="B27" s="116"/>
      <c r="C27" s="116"/>
      <c r="D27" s="116"/>
      <c r="E27" s="116"/>
      <c r="F27" s="116"/>
      <c r="G27" s="116"/>
      <c r="H27" s="87"/>
      <c r="I27" s="37"/>
    </row>
    <row r="28" spans="1:16" s="57" customFormat="1" ht="42" customHeight="1">
      <c r="A28" s="111"/>
      <c r="B28" s="114"/>
      <c r="C28" s="114"/>
      <c r="D28" s="114"/>
      <c r="E28" s="114"/>
      <c r="F28" s="114"/>
      <c r="G28" s="114"/>
      <c r="H28" s="87"/>
      <c r="I28" s="37"/>
    </row>
    <row r="29" spans="1:16" ht="53.25" customHeight="1">
      <c r="A29" s="111"/>
      <c r="B29" s="112"/>
      <c r="C29" s="112"/>
      <c r="D29" s="112"/>
      <c r="E29" s="112"/>
      <c r="F29" s="112"/>
      <c r="G29" s="112"/>
    </row>
    <row r="30" spans="1:16">
      <c r="A30" s="113"/>
      <c r="B30" s="113"/>
      <c r="C30" s="113"/>
      <c r="D30" s="113"/>
      <c r="E30" s="113"/>
      <c r="F30" s="113"/>
      <c r="G30" s="113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7" t="s">
        <v>25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15.75" customHeight="1">
      <c r="A3" s="128" t="s">
        <v>0</v>
      </c>
      <c r="B3" s="129" t="s">
        <v>2</v>
      </c>
      <c r="C3" s="130" t="s">
        <v>34</v>
      </c>
      <c r="D3" s="130"/>
      <c r="E3" s="130"/>
      <c r="F3" s="130"/>
      <c r="G3" s="130"/>
      <c r="H3" s="130"/>
      <c r="I3" s="130"/>
      <c r="J3" s="130" t="s">
        <v>35</v>
      </c>
      <c r="K3" s="130"/>
      <c r="L3" s="130"/>
      <c r="M3" s="130"/>
      <c r="N3" s="130"/>
      <c r="O3" s="130"/>
      <c r="P3" s="130"/>
    </row>
    <row r="4" spans="1:16" ht="33" customHeight="1">
      <c r="A4" s="128"/>
      <c r="B4" s="129"/>
      <c r="C4" s="129" t="s">
        <v>59</v>
      </c>
      <c r="D4" s="129"/>
      <c r="E4" s="129"/>
      <c r="F4" s="129"/>
      <c r="G4" s="129"/>
      <c r="H4" s="129"/>
      <c r="I4" s="129"/>
      <c r="J4" s="131" t="s">
        <v>59</v>
      </c>
      <c r="K4" s="132"/>
      <c r="L4" s="132"/>
      <c r="M4" s="132"/>
      <c r="N4" s="132"/>
      <c r="O4" s="132"/>
      <c r="P4" s="133"/>
    </row>
    <row r="5" spans="1:16" ht="33.75" customHeight="1">
      <c r="A5" s="128"/>
      <c r="B5" s="129"/>
      <c r="C5" s="129" t="s">
        <v>12</v>
      </c>
      <c r="D5" s="129"/>
      <c r="E5" s="129"/>
      <c r="F5" s="129"/>
      <c r="G5" s="129" t="s">
        <v>110</v>
      </c>
      <c r="H5" s="134"/>
      <c r="I5" s="134"/>
      <c r="J5" s="129" t="s">
        <v>12</v>
      </c>
      <c r="K5" s="129"/>
      <c r="L5" s="129"/>
      <c r="M5" s="129"/>
      <c r="N5" s="129" t="s">
        <v>110</v>
      </c>
      <c r="O5" s="134"/>
      <c r="P5" s="134"/>
    </row>
    <row r="6" spans="1:16" s="9" customFormat="1" ht="63">
      <c r="A6" s="128"/>
      <c r="B6" s="129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5"/>
      <c r="B28" s="115"/>
      <c r="C28" s="115"/>
      <c r="D28" s="115"/>
      <c r="E28" s="115"/>
      <c r="F28" s="115"/>
      <c r="G28" s="115"/>
      <c r="H28" s="87"/>
      <c r="I28" s="37"/>
    </row>
    <row r="29" spans="1:16" s="57" customFormat="1" ht="41.25" customHeight="1">
      <c r="A29" s="115"/>
      <c r="B29" s="115"/>
      <c r="C29" s="115"/>
      <c r="D29" s="115"/>
      <c r="E29" s="115"/>
      <c r="F29" s="115"/>
      <c r="G29" s="115"/>
      <c r="H29" s="87"/>
      <c r="I29" s="37"/>
    </row>
    <row r="30" spans="1:16" s="57" customFormat="1" ht="38.25" customHeight="1">
      <c r="A30" s="115"/>
      <c r="B30" s="115"/>
      <c r="C30" s="115"/>
      <c r="D30" s="115"/>
      <c r="E30" s="115"/>
      <c r="F30" s="115"/>
      <c r="G30" s="115"/>
      <c r="H30" s="90"/>
      <c r="I30" s="37"/>
    </row>
    <row r="31" spans="1:16" s="57" customFormat="1" ht="18.75" customHeight="1">
      <c r="A31" s="116"/>
      <c r="B31" s="116"/>
      <c r="C31" s="116"/>
      <c r="D31" s="116"/>
      <c r="E31" s="116"/>
      <c r="F31" s="116"/>
      <c r="G31" s="116"/>
      <c r="H31" s="87"/>
      <c r="I31" s="37"/>
    </row>
    <row r="32" spans="1:16" s="57" customFormat="1" ht="217.5" customHeight="1">
      <c r="A32" s="111"/>
      <c r="B32" s="114"/>
      <c r="C32" s="114"/>
      <c r="D32" s="114"/>
      <c r="E32" s="114"/>
      <c r="F32" s="114"/>
      <c r="G32" s="114"/>
      <c r="H32" s="87"/>
      <c r="I32" s="37"/>
    </row>
    <row r="33" spans="1:16" ht="53.25" customHeight="1">
      <c r="A33" s="111"/>
      <c r="B33" s="112"/>
      <c r="C33" s="112"/>
      <c r="D33" s="112"/>
      <c r="E33" s="112"/>
      <c r="F33" s="112"/>
      <c r="G33" s="112"/>
    </row>
    <row r="34" spans="1:16">
      <c r="A34" s="113"/>
      <c r="B34" s="113"/>
      <c r="C34" s="113"/>
      <c r="D34" s="113"/>
      <c r="E34" s="113"/>
      <c r="F34" s="113"/>
      <c r="G34" s="113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8" t="s">
        <v>54</v>
      </c>
      <c r="B2" s="158"/>
      <c r="C2" s="158"/>
      <c r="D2" s="158"/>
      <c r="E2" s="158"/>
      <c r="F2" s="158"/>
      <c r="G2" s="158"/>
      <c r="H2" s="158"/>
      <c r="K2" s="34"/>
      <c r="L2" s="34"/>
    </row>
    <row r="3" spans="1:18" ht="36" customHeight="1">
      <c r="A3" s="77" t="s">
        <v>0</v>
      </c>
      <c r="B3" s="1" t="s">
        <v>53</v>
      </c>
      <c r="C3" s="159" t="s">
        <v>34</v>
      </c>
      <c r="D3" s="159"/>
      <c r="E3" s="159"/>
      <c r="F3" s="159" t="s">
        <v>34</v>
      </c>
      <c r="G3" s="159"/>
      <c r="H3" s="159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60">
        <v>3</v>
      </c>
      <c r="D4" s="158"/>
      <c r="E4" s="161"/>
      <c r="F4" s="162">
        <v>4</v>
      </c>
      <c r="G4" s="163"/>
      <c r="H4" s="164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5">
        <f>т1!I53+т2!I45+т3!I19+т4!I22+т5!I26</f>
        <v>954.80000000000007</v>
      </c>
      <c r="D5" s="165"/>
      <c r="E5" s="165"/>
      <c r="F5" s="165">
        <f>т1!P53+т2!P45+т3!P19+т4!P22+т5!P26</f>
        <v>954.80000000000007</v>
      </c>
      <c r="G5" s="165"/>
      <c r="H5" s="165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54">
        <f>C5*0.2</f>
        <v>190.96000000000004</v>
      </c>
      <c r="D6" s="154"/>
      <c r="E6" s="154"/>
      <c r="F6" s="154">
        <f>F5*0.2</f>
        <v>190.96000000000004</v>
      </c>
      <c r="G6" s="154"/>
      <c r="H6" s="154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54">
        <f>C5+C6</f>
        <v>1145.7600000000002</v>
      </c>
      <c r="D7" s="154"/>
      <c r="E7" s="154"/>
      <c r="F7" s="154">
        <f>F5+F6</f>
        <v>1145.7600000000002</v>
      </c>
      <c r="G7" s="154"/>
      <c r="H7" s="154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5" t="s">
        <v>156</v>
      </c>
      <c r="B8" s="95" t="s">
        <v>157</v>
      </c>
      <c r="C8" s="138">
        <v>1.0529999999999999</v>
      </c>
      <c r="D8" s="139"/>
      <c r="E8" s="140"/>
      <c r="F8" s="138">
        <v>1.0529999999999999</v>
      </c>
      <c r="G8" s="139"/>
      <c r="H8" s="140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6"/>
      <c r="B9" s="95" t="s">
        <v>158</v>
      </c>
      <c r="C9" s="138">
        <v>1.0680000000000001</v>
      </c>
      <c r="D9" s="139"/>
      <c r="E9" s="140"/>
      <c r="F9" s="138">
        <v>1.0680000000000001</v>
      </c>
      <c r="G9" s="139"/>
      <c r="H9" s="140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6"/>
      <c r="B10" s="95" t="s">
        <v>159</v>
      </c>
      <c r="C10" s="138">
        <v>1.056</v>
      </c>
      <c r="D10" s="139"/>
      <c r="E10" s="140"/>
      <c r="F10" s="138">
        <v>1.056</v>
      </c>
      <c r="G10" s="139"/>
      <c r="H10" s="140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6"/>
      <c r="B11" s="95" t="s">
        <v>160</v>
      </c>
      <c r="C11" s="138">
        <v>1.054</v>
      </c>
      <c r="D11" s="139"/>
      <c r="E11" s="140"/>
      <c r="F11" s="138">
        <v>1.054</v>
      </c>
      <c r="G11" s="139"/>
      <c r="H11" s="140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6"/>
      <c r="B12" s="95" t="s">
        <v>161</v>
      </c>
      <c r="C12" s="138">
        <v>1.0509999999999999</v>
      </c>
      <c r="D12" s="139"/>
      <c r="E12" s="140"/>
      <c r="F12" s="138">
        <v>1.0509999999999999</v>
      </c>
      <c r="G12" s="139"/>
      <c r="H12" s="140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6"/>
      <c r="B13" s="95" t="s">
        <v>167</v>
      </c>
      <c r="C13" s="138">
        <v>1.0489999999999999</v>
      </c>
      <c r="D13" s="139"/>
      <c r="E13" s="140"/>
      <c r="F13" s="138">
        <v>1.0489999999999999</v>
      </c>
      <c r="G13" s="139"/>
      <c r="H13" s="140"/>
      <c r="I13" s="96"/>
      <c r="J13" s="91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36"/>
      <c r="B14" s="95" t="s">
        <v>171</v>
      </c>
      <c r="C14" s="138">
        <v>1.0469999999999999</v>
      </c>
      <c r="D14" s="139"/>
      <c r="E14" s="140"/>
      <c r="F14" s="138">
        <v>1.0469999999999999</v>
      </c>
      <c r="G14" s="139"/>
      <c r="H14" s="140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36"/>
      <c r="B15" s="95" t="s">
        <v>172</v>
      </c>
      <c r="C15" s="138">
        <v>1.0429999999999999</v>
      </c>
      <c r="D15" s="139"/>
      <c r="E15" s="140"/>
      <c r="F15" s="138">
        <v>1.0429999999999999</v>
      </c>
      <c r="G15" s="139"/>
      <c r="H15" s="140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37"/>
      <c r="B16" s="95" t="s">
        <v>173</v>
      </c>
      <c r="C16" s="138">
        <v>1.0429999999999999</v>
      </c>
      <c r="D16" s="139"/>
      <c r="E16" s="140"/>
      <c r="F16" s="138">
        <v>1.0429999999999999</v>
      </c>
      <c r="G16" s="139"/>
      <c r="H16" s="140"/>
      <c r="I16" s="96"/>
      <c r="J16" s="110"/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143</v>
      </c>
      <c r="B17" s="69" t="s">
        <v>57</v>
      </c>
      <c r="C17" s="155">
        <f>C7*C8*C9*C10*C11*C12*C13*C14*C15*C16</f>
        <v>1800.9071075548286</v>
      </c>
      <c r="D17" s="156"/>
      <c r="E17" s="157"/>
      <c r="F17" s="155">
        <f>F7*F8*F9*F10*F11*F12*F13*F14*F15*F16</f>
        <v>1800.9071075548286</v>
      </c>
      <c r="G17" s="156"/>
      <c r="H17" s="157"/>
      <c r="I17" s="81"/>
      <c r="J17" s="93"/>
      <c r="K17" s="37"/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144</v>
      </c>
      <c r="B18" s="61" t="s">
        <v>116</v>
      </c>
      <c r="C18" s="154">
        <v>0</v>
      </c>
      <c r="D18" s="154"/>
      <c r="E18" s="154"/>
      <c r="F18" s="154">
        <v>0</v>
      </c>
      <c r="G18" s="154"/>
      <c r="H18" s="154"/>
      <c r="I18" s="6"/>
      <c r="J18" s="94"/>
      <c r="K18" s="34"/>
      <c r="L18" s="34" t="s">
        <v>49</v>
      </c>
    </row>
    <row r="19" spans="1:18" ht="53.25" customHeight="1">
      <c r="A19" s="59" t="s">
        <v>145</v>
      </c>
      <c r="B19" s="61" t="s">
        <v>142</v>
      </c>
      <c r="C19" s="146"/>
      <c r="D19" s="147"/>
      <c r="E19" s="148"/>
      <c r="F19" s="146"/>
      <c r="G19" s="147"/>
      <c r="H19" s="148"/>
      <c r="I19" s="6"/>
      <c r="J19" s="94"/>
      <c r="K19" s="34"/>
      <c r="L19" s="34"/>
    </row>
    <row r="20" spans="1:18" ht="78" customHeight="1">
      <c r="A20" s="59" t="s">
        <v>141</v>
      </c>
      <c r="B20" s="61" t="s">
        <v>56</v>
      </c>
      <c r="C20" s="154">
        <f>SUM(C21:E25)</f>
        <v>0</v>
      </c>
      <c r="D20" s="154"/>
      <c r="E20" s="154"/>
      <c r="F20" s="154">
        <f>SUM(F21:H25)</f>
        <v>0</v>
      </c>
      <c r="G20" s="154"/>
      <c r="H20" s="154"/>
      <c r="I20" s="6"/>
      <c r="J20" s="94"/>
      <c r="K20" s="42"/>
      <c r="L20" s="42"/>
    </row>
    <row r="21" spans="1:18" ht="18">
      <c r="A21" s="59" t="s">
        <v>50</v>
      </c>
      <c r="B21" s="92" t="s">
        <v>149</v>
      </c>
      <c r="C21" s="143"/>
      <c r="D21" s="144"/>
      <c r="E21" s="145"/>
      <c r="F21" s="146"/>
      <c r="G21" s="147"/>
      <c r="H21" s="148"/>
      <c r="I21" s="6"/>
      <c r="J21" s="6"/>
    </row>
    <row r="22" spans="1:18" ht="18">
      <c r="A22" s="59" t="s">
        <v>51</v>
      </c>
      <c r="B22" s="92" t="s">
        <v>150</v>
      </c>
      <c r="C22" s="143"/>
      <c r="D22" s="144"/>
      <c r="E22" s="145"/>
      <c r="F22" s="146"/>
      <c r="G22" s="147"/>
      <c r="H22" s="148"/>
      <c r="I22" s="6"/>
      <c r="J22" s="6"/>
    </row>
    <row r="23" spans="1:18" ht="18">
      <c r="A23" s="59" t="s">
        <v>58</v>
      </c>
      <c r="B23" s="92" t="s">
        <v>151</v>
      </c>
      <c r="C23" s="143"/>
      <c r="D23" s="144"/>
      <c r="E23" s="145"/>
      <c r="F23" s="146"/>
      <c r="G23" s="147"/>
      <c r="H23" s="148"/>
      <c r="I23" s="6"/>
      <c r="J23" s="6"/>
    </row>
    <row r="24" spans="1:18" ht="18">
      <c r="A24" s="59" t="s">
        <v>154</v>
      </c>
      <c r="B24" s="92" t="s">
        <v>152</v>
      </c>
      <c r="C24" s="143"/>
      <c r="D24" s="144"/>
      <c r="E24" s="145"/>
      <c r="F24" s="146"/>
      <c r="G24" s="147"/>
      <c r="H24" s="148"/>
      <c r="I24" s="6"/>
      <c r="J24" s="6"/>
    </row>
    <row r="25" spans="1:18" ht="18">
      <c r="A25" s="59" t="s">
        <v>155</v>
      </c>
      <c r="B25" s="92" t="s">
        <v>153</v>
      </c>
      <c r="C25" s="143"/>
      <c r="D25" s="144"/>
      <c r="E25" s="145"/>
      <c r="F25" s="146"/>
      <c r="G25" s="147"/>
      <c r="H25" s="148"/>
      <c r="I25" s="6"/>
      <c r="J25" s="6"/>
    </row>
    <row r="26" spans="1:18" ht="18">
      <c r="A26" s="59" t="s">
        <v>117</v>
      </c>
      <c r="B26" s="62" t="s">
        <v>118</v>
      </c>
      <c r="C26" s="143"/>
      <c r="D26" s="144"/>
      <c r="E26" s="145"/>
      <c r="F26" s="146"/>
      <c r="G26" s="147"/>
      <c r="H26" s="148"/>
      <c r="I26" s="6"/>
      <c r="J26" s="6"/>
    </row>
    <row r="27" spans="1:18" ht="18">
      <c r="A27" s="59" t="s">
        <v>52</v>
      </c>
      <c r="B27" s="62" t="s">
        <v>119</v>
      </c>
      <c r="C27" s="149"/>
      <c r="D27" s="150"/>
      <c r="E27" s="151"/>
      <c r="F27" s="131"/>
      <c r="G27" s="132"/>
      <c r="H27" s="133"/>
      <c r="I27" s="25"/>
      <c r="J27" s="29"/>
    </row>
    <row r="28" spans="1:18">
      <c r="A28" s="80"/>
      <c r="B28" s="64"/>
      <c r="C28" s="152"/>
      <c r="D28" s="152"/>
      <c r="E28" s="152"/>
      <c r="F28" s="153"/>
      <c r="G28" s="153"/>
      <c r="H28" s="153"/>
    </row>
    <row r="29" spans="1:18" ht="18">
      <c r="A29" s="141" t="s">
        <v>123</v>
      </c>
      <c r="B29" s="141"/>
      <c r="C29" s="141"/>
      <c r="D29" s="141"/>
      <c r="E29" s="141"/>
      <c r="F29" s="141"/>
      <c r="G29" s="141"/>
      <c r="H29" s="141"/>
    </row>
    <row r="30" spans="1:18" ht="36" customHeight="1">
      <c r="A30" s="142" t="s">
        <v>120</v>
      </c>
      <c r="B30" s="142"/>
      <c r="C30" s="142"/>
      <c r="D30" s="142"/>
      <c r="E30" s="142"/>
      <c r="F30" s="142"/>
      <c r="G30" s="142"/>
      <c r="H30" s="142"/>
    </row>
    <row r="31" spans="1:18" ht="31.5" customHeight="1">
      <c r="A31" s="142" t="s">
        <v>121</v>
      </c>
      <c r="B31" s="142"/>
      <c r="C31" s="142"/>
      <c r="D31" s="142"/>
      <c r="E31" s="142"/>
      <c r="F31" s="142"/>
      <c r="G31" s="142"/>
      <c r="H31" s="142"/>
      <c r="I31" s="63" t="s">
        <v>49</v>
      </c>
    </row>
    <row r="32" spans="1:18" s="57" customFormat="1" ht="69.75" customHeight="1">
      <c r="A32" s="142" t="s">
        <v>122</v>
      </c>
      <c r="B32" s="142"/>
      <c r="C32" s="142"/>
      <c r="D32" s="142"/>
      <c r="E32" s="142"/>
      <c r="F32" s="142"/>
      <c r="G32" s="142"/>
      <c r="H32" s="142"/>
      <c r="I32" s="66"/>
      <c r="J32" s="37"/>
    </row>
    <row r="33" spans="1:10" s="57" customFormat="1" ht="18.75" customHeight="1">
      <c r="A33" s="115"/>
      <c r="B33" s="115"/>
      <c r="C33" s="115"/>
      <c r="D33" s="115"/>
      <c r="E33" s="115"/>
      <c r="F33" s="115"/>
      <c r="G33" s="115"/>
      <c r="H33" s="115"/>
      <c r="I33" s="66"/>
      <c r="J33" s="37"/>
    </row>
    <row r="34" spans="1:10" s="57" customFormat="1" ht="41.25" customHeight="1">
      <c r="A34" s="115"/>
      <c r="B34" s="115"/>
      <c r="C34" s="115"/>
      <c r="D34" s="115"/>
      <c r="E34" s="115"/>
      <c r="F34" s="115"/>
      <c r="G34" s="115"/>
      <c r="H34" s="115"/>
      <c r="I34" s="66"/>
      <c r="J34" s="37"/>
    </row>
    <row r="35" spans="1:10" s="57" customFormat="1" ht="38.25" customHeight="1">
      <c r="A35" s="115"/>
      <c r="B35" s="115"/>
      <c r="C35" s="115"/>
      <c r="D35" s="115"/>
      <c r="E35" s="115"/>
      <c r="F35" s="115"/>
      <c r="G35" s="115"/>
      <c r="H35" s="115"/>
      <c r="I35"/>
      <c r="J35" s="37"/>
    </row>
    <row r="36" spans="1:10" s="57" customFormat="1" ht="18.75" customHeight="1">
      <c r="A36" s="116"/>
      <c r="B36" s="116"/>
      <c r="C36" s="116"/>
      <c r="D36" s="116"/>
      <c r="E36" s="116"/>
      <c r="F36" s="116"/>
      <c r="G36" s="116"/>
      <c r="H36" s="116"/>
      <c r="I36" s="66"/>
      <c r="J36" s="37"/>
    </row>
    <row r="37" spans="1:10" s="57" customFormat="1" ht="217.5" customHeight="1">
      <c r="A37" s="111"/>
      <c r="B37" s="114"/>
      <c r="C37" s="114"/>
      <c r="D37" s="114"/>
      <c r="E37" s="114"/>
      <c r="F37" s="114"/>
      <c r="G37" s="114"/>
      <c r="H37" s="114"/>
      <c r="I37" s="66"/>
      <c r="J37" s="37"/>
    </row>
    <row r="38" spans="1:10" ht="53.25" customHeight="1">
      <c r="A38" s="111"/>
      <c r="B38" s="112"/>
      <c r="C38" s="112"/>
      <c r="D38" s="112"/>
      <c r="E38" s="112"/>
      <c r="F38" s="112"/>
      <c r="G38" s="112"/>
      <c r="H38" s="112"/>
    </row>
    <row r="39" spans="1:10">
      <c r="A39" s="113"/>
      <c r="B39" s="113"/>
      <c r="C39" s="113"/>
      <c r="D39" s="113"/>
      <c r="E39" s="113"/>
      <c r="F39" s="113"/>
      <c r="G39" s="113"/>
      <c r="H39" s="113"/>
    </row>
    <row r="40" spans="1:10">
      <c r="B40"/>
    </row>
    <row r="44" spans="1:10">
      <c r="B44"/>
    </row>
  </sheetData>
  <mergeCells count="65">
    <mergeCell ref="C17:E17"/>
    <mergeCell ref="F17:H17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3:H13"/>
    <mergeCell ref="C18:E18"/>
    <mergeCell ref="F18:H18"/>
    <mergeCell ref="C19:E19"/>
    <mergeCell ref="F19:H19"/>
    <mergeCell ref="C20:E20"/>
    <mergeCell ref="F20:H20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26:E26"/>
    <mergeCell ref="F26:H26"/>
    <mergeCell ref="C27:E27"/>
    <mergeCell ref="F27:H27"/>
    <mergeCell ref="C28:E28"/>
    <mergeCell ref="F28:H28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  <mergeCell ref="A8:A16"/>
    <mergeCell ref="C14:E14"/>
    <mergeCell ref="C15:E15"/>
    <mergeCell ref="C16:E16"/>
    <mergeCell ref="F14:H14"/>
    <mergeCell ref="F15:H15"/>
    <mergeCell ref="F16:H16"/>
    <mergeCell ref="C11:E11"/>
    <mergeCell ref="C13:E13"/>
    <mergeCell ref="F8:H8"/>
    <mergeCell ref="F9:H9"/>
    <mergeCell ref="C8:E8"/>
    <mergeCell ref="C9:E9"/>
    <mergeCell ref="C10:E10"/>
    <mergeCell ref="C12:E12"/>
    <mergeCell ref="F12:H1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2022-02-21T06:39:44Z</dcterms:modified>
</cp:coreProperties>
</file>